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172.16.4.1\kouhou\0013団体見学（学校含む）\小学校\2026年度小学校団体見学関連\001_受付前準備\01_HP掲載用\"/>
    </mc:Choice>
  </mc:AlternateContent>
  <xr:revisionPtr revIDLastSave="0" documentId="13_ncr:1_{EE2CCE06-D075-4184-9F27-4B28D07A1B3D}" xr6:coauthVersionLast="36" xr6:coauthVersionMax="36" xr10:uidLastSave="{00000000-0000-0000-0000-000000000000}"/>
  <bookViews>
    <workbookView xWindow="0" yWindow="0" windowWidth="25200" windowHeight="10935" xr2:uid="{00000000-000D-0000-FFFF-FFFF00000000}"/>
  </bookViews>
  <sheets>
    <sheet name="申込書" sheetId="2" r:id="rId1"/>
    <sheet name="R8カレンダー" sheetId="7" state="hidden" r:id="rId2"/>
    <sheet name="データ" sheetId="3" state="hidden" r:id="rId3"/>
  </sheets>
  <definedNames>
    <definedName name="_xlnm._FilterDatabase" localSheetId="1" hidden="1">'R8カレンダー'!$B$9:$G$375</definedName>
    <definedName name="_xlnm.Print_Area" localSheetId="0">申込書!$A$1:$M$36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7" l="1"/>
  <c r="T213" i="2" l="1"/>
  <c r="D3" i="7"/>
  <c r="V54" i="2" s="1"/>
  <c r="B33" i="2" s="1"/>
  <c r="B11" i="7" l="1"/>
  <c r="C11" i="7" s="1"/>
  <c r="F11" i="7" s="1"/>
  <c r="G11" i="7" s="1"/>
  <c r="H11" i="7" s="1"/>
  <c r="C10" i="7"/>
  <c r="F10" i="7" s="1"/>
  <c r="G10" i="7" s="1"/>
  <c r="B12" i="7" l="1"/>
  <c r="B13" i="7" s="1"/>
  <c r="H10" i="7"/>
  <c r="C12" i="7" l="1"/>
  <c r="F12" i="7" s="1"/>
  <c r="G12" i="7" s="1"/>
  <c r="H12" i="7" s="1"/>
  <c r="B14" i="7"/>
  <c r="C13" i="7"/>
  <c r="F13" i="7" s="1"/>
  <c r="G13" i="7" s="1"/>
  <c r="H13" i="7" s="1"/>
  <c r="B41" i="2" l="1"/>
  <c r="C14" i="7"/>
  <c r="F14" i="7" s="1"/>
  <c r="G14" i="7" s="1"/>
  <c r="H14" i="7" s="1"/>
  <c r="B15" i="7"/>
  <c r="B16" i="7" l="1"/>
  <c r="C15" i="7"/>
  <c r="F15" i="7" s="1"/>
  <c r="G15" i="7" s="1"/>
  <c r="H15" i="7" s="1"/>
  <c r="B31" i="3"/>
  <c r="B3" i="3"/>
  <c r="A31" i="3"/>
  <c r="C16" i="7" l="1"/>
  <c r="F16" i="7" s="1"/>
  <c r="G16" i="7" s="1"/>
  <c r="H16" i="7" s="1"/>
  <c r="B17" i="7"/>
  <c r="C17" i="7" l="1"/>
  <c r="F17" i="7" s="1"/>
  <c r="G17" i="7" s="1"/>
  <c r="H17" i="7" s="1"/>
  <c r="B18" i="7"/>
  <c r="B30" i="3"/>
  <c r="C18" i="7" l="1"/>
  <c r="F18" i="7" s="1"/>
  <c r="G18" i="7" s="1"/>
  <c r="H18" i="7" s="1"/>
  <c r="B19" i="7"/>
  <c r="K19" i="2"/>
  <c r="B19" i="3" s="1"/>
  <c r="K20" i="2"/>
  <c r="B22" i="3" s="1"/>
  <c r="K21" i="2"/>
  <c r="B25" i="3" s="1"/>
  <c r="K22" i="2"/>
  <c r="B28" i="3" s="1"/>
  <c r="H19" i="2"/>
  <c r="B18" i="3" s="1"/>
  <c r="H20" i="2"/>
  <c r="B21" i="3" s="1"/>
  <c r="H21" i="2"/>
  <c r="B24" i="3" s="1"/>
  <c r="H22" i="2"/>
  <c r="B27" i="3" s="1"/>
  <c r="A26" i="3"/>
  <c r="B23" i="3"/>
  <c r="B26" i="3"/>
  <c r="B16" i="3"/>
  <c r="B15" i="3"/>
  <c r="A23" i="3"/>
  <c r="B17" i="3"/>
  <c r="B20" i="3"/>
  <c r="B14" i="3"/>
  <c r="B12" i="3"/>
  <c r="B11" i="3"/>
  <c r="B10" i="3"/>
  <c r="B9" i="3"/>
  <c r="B8" i="3"/>
  <c r="B7" i="3"/>
  <c r="B6" i="3"/>
  <c r="B5" i="3"/>
  <c r="B4" i="3"/>
  <c r="B2" i="3"/>
  <c r="A16" i="3"/>
  <c r="A19" i="3" s="1"/>
  <c r="A22" i="3" s="1"/>
  <c r="A25" i="3" s="1"/>
  <c r="A28" i="3" s="1"/>
  <c r="C19" i="7" l="1"/>
  <c r="F19" i="7" s="1"/>
  <c r="G19" i="7" s="1"/>
  <c r="H19" i="7" s="1"/>
  <c r="B20" i="7"/>
  <c r="AU61" i="2"/>
  <c r="B21" i="7" l="1"/>
  <c r="C20" i="7"/>
  <c r="F20" i="7" s="1"/>
  <c r="G20" i="7" s="1"/>
  <c r="H20" i="7" s="1"/>
  <c r="X54" i="2"/>
  <c r="Z54" i="2" s="1"/>
  <c r="W55" i="2"/>
  <c r="X55" i="2" s="1"/>
  <c r="Z55" i="2" s="1"/>
  <c r="C21" i="7" l="1"/>
  <c r="F21" i="7" s="1"/>
  <c r="G21" i="7" s="1"/>
  <c r="H21" i="7" s="1"/>
  <c r="B22" i="7"/>
  <c r="W56" i="2"/>
  <c r="W57" i="2" s="1"/>
  <c r="X57" i="2" s="1"/>
  <c r="Z57" i="2" s="1"/>
  <c r="A15" i="3"/>
  <c r="A18" i="3" s="1"/>
  <c r="A21" i="3" s="1"/>
  <c r="A24" i="3" s="1"/>
  <c r="A27" i="3" s="1"/>
  <c r="T54" i="2"/>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T143" i="2" s="1"/>
  <c r="T144" i="2" s="1"/>
  <c r="T145" i="2" s="1"/>
  <c r="T146" i="2" s="1"/>
  <c r="T147" i="2" s="1"/>
  <c r="T148" i="2" s="1"/>
  <c r="T149" i="2" s="1"/>
  <c r="T150" i="2" s="1"/>
  <c r="T151" i="2" s="1"/>
  <c r="T152" i="2" s="1"/>
  <c r="T153" i="2" s="1"/>
  <c r="T154" i="2" s="1"/>
  <c r="T155" i="2" s="1"/>
  <c r="T156" i="2" s="1"/>
  <c r="T157" i="2" s="1"/>
  <c r="T158" i="2" s="1"/>
  <c r="T159" i="2" s="1"/>
  <c r="T160" i="2" s="1"/>
  <c r="T161" i="2" s="1"/>
  <c r="T162" i="2" s="1"/>
  <c r="T163" i="2" s="1"/>
  <c r="T164" i="2" s="1"/>
  <c r="T165" i="2" s="1"/>
  <c r="T166" i="2" s="1"/>
  <c r="T167" i="2" s="1"/>
  <c r="T168" i="2" s="1"/>
  <c r="T169" i="2" s="1"/>
  <c r="T170" i="2" s="1"/>
  <c r="T171" i="2" s="1"/>
  <c r="T172" i="2" s="1"/>
  <c r="T173" i="2" s="1"/>
  <c r="T174" i="2" s="1"/>
  <c r="T175" i="2" s="1"/>
  <c r="T176" i="2" s="1"/>
  <c r="T177" i="2" s="1"/>
  <c r="T178" i="2" s="1"/>
  <c r="T179" i="2" s="1"/>
  <c r="T180" i="2" s="1"/>
  <c r="T181" i="2" s="1"/>
  <c r="T182" i="2" s="1"/>
  <c r="T183" i="2" s="1"/>
  <c r="T184" i="2" s="1"/>
  <c r="T185" i="2" s="1"/>
  <c r="T186" i="2" s="1"/>
  <c r="T187" i="2" s="1"/>
  <c r="T188" i="2" s="1"/>
  <c r="T189" i="2" s="1"/>
  <c r="T190" i="2" s="1"/>
  <c r="T191" i="2" s="1"/>
  <c r="T192" i="2" s="1"/>
  <c r="T193" i="2" s="1"/>
  <c r="T194" i="2" s="1"/>
  <c r="T195" i="2" s="1"/>
  <c r="T196" i="2" s="1"/>
  <c r="T197" i="2" s="1"/>
  <c r="T198" i="2" s="1"/>
  <c r="T199" i="2" s="1"/>
  <c r="T200" i="2" s="1"/>
  <c r="T201" i="2" s="1"/>
  <c r="T202" i="2" s="1"/>
  <c r="T203" i="2" s="1"/>
  <c r="T204" i="2" s="1"/>
  <c r="T205" i="2" s="1"/>
  <c r="T206" i="2" s="1"/>
  <c r="T207" i="2" s="1"/>
  <c r="T208" i="2" s="1"/>
  <c r="T209" i="2" s="1"/>
  <c r="T210" i="2" s="1"/>
  <c r="T211" i="2" s="1"/>
  <c r="T212" i="2" s="1"/>
  <c r="T214" i="2" s="1"/>
  <c r="T215" i="2" s="1"/>
  <c r="T216" i="2" s="1"/>
  <c r="T217" i="2" s="1"/>
  <c r="T218" i="2" s="1"/>
  <c r="T219" i="2" s="1"/>
  <c r="T220" i="2" s="1"/>
  <c r="T221" i="2" s="1"/>
  <c r="T222" i="2" s="1"/>
  <c r="T223" i="2" s="1"/>
  <c r="T224" i="2" s="1"/>
  <c r="T225" i="2" s="1"/>
  <c r="T226" i="2" s="1"/>
  <c r="T227" i="2" s="1"/>
  <c r="T228" i="2" s="1"/>
  <c r="T229" i="2" s="1"/>
  <c r="T230" i="2" s="1"/>
  <c r="T231" i="2" s="1"/>
  <c r="T232" i="2" s="1"/>
  <c r="T233" i="2" s="1"/>
  <c r="AI56" i="2"/>
  <c r="B23" i="7" l="1"/>
  <c r="C22" i="7"/>
  <c r="F22" i="7" s="1"/>
  <c r="G22" i="7" s="1"/>
  <c r="H22" i="7" s="1"/>
  <c r="W58" i="2"/>
  <c r="X58" i="2" s="1"/>
  <c r="Z58" i="2" s="1"/>
  <c r="X56" i="2"/>
  <c r="Z56" i="2" s="1"/>
  <c r="A17" i="3"/>
  <c r="A20" i="3"/>
  <c r="A14" i="3"/>
  <c r="A12" i="3"/>
  <c r="A11" i="3"/>
  <c r="A10" i="3"/>
  <c r="A9" i="3"/>
  <c r="A8" i="3"/>
  <c r="A7" i="3"/>
  <c r="A6" i="3"/>
  <c r="A5" i="3"/>
  <c r="A4" i="3"/>
  <c r="A3" i="3"/>
  <c r="A2" i="3"/>
  <c r="V55" i="2"/>
  <c r="V56" i="2" s="1"/>
  <c r="V57" i="2" s="1"/>
  <c r="V58" i="2" s="1"/>
  <c r="V59" i="2" s="1"/>
  <c r="V60" i="2" s="1"/>
  <c r="V61" i="2" s="1"/>
  <c r="V62" i="2" s="1"/>
  <c r="V63" i="2" s="1"/>
  <c r="V64" i="2" s="1"/>
  <c r="V65" i="2" s="1"/>
  <c r="V66" i="2" s="1"/>
  <c r="V67" i="2" s="1"/>
  <c r="V68" i="2" s="1"/>
  <c r="V69" i="2" s="1"/>
  <c r="V70" i="2" s="1"/>
  <c r="V71" i="2" s="1"/>
  <c r="V72" i="2" s="1"/>
  <c r="V73" i="2" s="1"/>
  <c r="V74" i="2" s="1"/>
  <c r="V75" i="2" s="1"/>
  <c r="V76" i="2" s="1"/>
  <c r="V77" i="2" s="1"/>
  <c r="V78" i="2" s="1"/>
  <c r="V79" i="2" s="1"/>
  <c r="V80" i="2" s="1"/>
  <c r="V81" i="2" s="1"/>
  <c r="V82" i="2" s="1"/>
  <c r="V83" i="2" s="1"/>
  <c r="V84" i="2" s="1"/>
  <c r="V85" i="2" s="1"/>
  <c r="V86" i="2" s="1"/>
  <c r="V87" i="2" s="1"/>
  <c r="V88" i="2" s="1"/>
  <c r="V89" i="2" s="1"/>
  <c r="V90" i="2" s="1"/>
  <c r="V91" i="2" s="1"/>
  <c r="V92" i="2" s="1"/>
  <c r="V93" i="2" s="1"/>
  <c r="V94" i="2" s="1"/>
  <c r="V95" i="2" s="1"/>
  <c r="V96" i="2" s="1"/>
  <c r="V97" i="2" s="1"/>
  <c r="V98" i="2" s="1"/>
  <c r="V99" i="2" s="1"/>
  <c r="V100" i="2" s="1"/>
  <c r="V101" i="2" s="1"/>
  <c r="V102" i="2" s="1"/>
  <c r="V103" i="2" s="1"/>
  <c r="V104" i="2" s="1"/>
  <c r="V105" i="2" s="1"/>
  <c r="V106" i="2" s="1"/>
  <c r="V107" i="2" s="1"/>
  <c r="V108" i="2" s="1"/>
  <c r="V109" i="2" s="1"/>
  <c r="V110" i="2" s="1"/>
  <c r="V111" i="2" s="1"/>
  <c r="V112" i="2" s="1"/>
  <c r="V113" i="2" s="1"/>
  <c r="V114" i="2" s="1"/>
  <c r="V115" i="2" s="1"/>
  <c r="V116" i="2" s="1"/>
  <c r="V117" i="2" s="1"/>
  <c r="V118" i="2" s="1"/>
  <c r="V119" i="2" s="1"/>
  <c r="V120" i="2" s="1"/>
  <c r="V121" i="2" s="1"/>
  <c r="V122" i="2" s="1"/>
  <c r="V123" i="2" s="1"/>
  <c r="V124" i="2" s="1"/>
  <c r="V125" i="2" s="1"/>
  <c r="V126" i="2" s="1"/>
  <c r="V127" i="2" s="1"/>
  <c r="V128" i="2" s="1"/>
  <c r="V129" i="2" s="1"/>
  <c r="V130" i="2" s="1"/>
  <c r="V131" i="2" s="1"/>
  <c r="V132" i="2" s="1"/>
  <c r="V133" i="2" s="1"/>
  <c r="V134" i="2" s="1"/>
  <c r="V135" i="2" s="1"/>
  <c r="V136" i="2" s="1"/>
  <c r="V137" i="2" s="1"/>
  <c r="V138" i="2" s="1"/>
  <c r="V139" i="2" s="1"/>
  <c r="V140" i="2" s="1"/>
  <c r="V141" i="2" s="1"/>
  <c r="V142" i="2" s="1"/>
  <c r="V143" i="2" s="1"/>
  <c r="V144" i="2" s="1"/>
  <c r="V145" i="2" s="1"/>
  <c r="V146" i="2" s="1"/>
  <c r="V147" i="2" s="1"/>
  <c r="V148" i="2" s="1"/>
  <c r="V149" i="2" s="1"/>
  <c r="V150" i="2" s="1"/>
  <c r="V151" i="2" s="1"/>
  <c r="V152" i="2" s="1"/>
  <c r="V153" i="2" s="1"/>
  <c r="V154" i="2" s="1"/>
  <c r="V155" i="2" s="1"/>
  <c r="V156" i="2" s="1"/>
  <c r="V157" i="2" s="1"/>
  <c r="V158" i="2" s="1"/>
  <c r="V159" i="2" s="1"/>
  <c r="V160" i="2" s="1"/>
  <c r="V161" i="2" s="1"/>
  <c r="V162" i="2" s="1"/>
  <c r="V163" i="2" s="1"/>
  <c r="V164" i="2" s="1"/>
  <c r="V165" i="2" s="1"/>
  <c r="V166" i="2" s="1"/>
  <c r="V167" i="2" s="1"/>
  <c r="V168" i="2" s="1"/>
  <c r="V169" i="2" s="1"/>
  <c r="V170" i="2" s="1"/>
  <c r="V171" i="2" s="1"/>
  <c r="V172" i="2" s="1"/>
  <c r="V173" i="2" s="1"/>
  <c r="V174" i="2" s="1"/>
  <c r="V175" i="2" s="1"/>
  <c r="V176" i="2" s="1"/>
  <c r="V177" i="2" s="1"/>
  <c r="V178" i="2" s="1"/>
  <c r="V179" i="2" s="1"/>
  <c r="V180" i="2" s="1"/>
  <c r="V181" i="2" s="1"/>
  <c r="V182" i="2" s="1"/>
  <c r="V183" i="2" s="1"/>
  <c r="V184" i="2" s="1"/>
  <c r="V185" i="2" s="1"/>
  <c r="V186" i="2" s="1"/>
  <c r="V187" i="2" s="1"/>
  <c r="V188" i="2" s="1"/>
  <c r="V189" i="2" s="1"/>
  <c r="V190" i="2" s="1"/>
  <c r="V191" i="2" s="1"/>
  <c r="V192" i="2" s="1"/>
  <c r="V193" i="2" s="1"/>
  <c r="V194" i="2" s="1"/>
  <c r="V195" i="2" s="1"/>
  <c r="V196" i="2" s="1"/>
  <c r="V197" i="2" s="1"/>
  <c r="V198" i="2" s="1"/>
  <c r="V199" i="2" s="1"/>
  <c r="V200" i="2" s="1"/>
  <c r="V201" i="2" s="1"/>
  <c r="V202" i="2" s="1"/>
  <c r="V203" i="2" s="1"/>
  <c r="V204" i="2" s="1"/>
  <c r="V205" i="2" s="1"/>
  <c r="V206" i="2" s="1"/>
  <c r="V207" i="2" s="1"/>
  <c r="V208" i="2" s="1"/>
  <c r="V209" i="2" s="1"/>
  <c r="V210" i="2" s="1"/>
  <c r="V211" i="2" s="1"/>
  <c r="V212" i="2" s="1"/>
  <c r="V213" i="2" s="1"/>
  <c r="V214" i="2" s="1"/>
  <c r="V215" i="2" s="1"/>
  <c r="V216" i="2" s="1"/>
  <c r="V217" i="2" s="1"/>
  <c r="V218" i="2" s="1"/>
  <c r="V219" i="2" s="1"/>
  <c r="V220" i="2" s="1"/>
  <c r="V221" i="2" s="1"/>
  <c r="V222" i="2" s="1"/>
  <c r="V223" i="2" s="1"/>
  <c r="V224" i="2" s="1"/>
  <c r="V225" i="2" s="1"/>
  <c r="V226" i="2" s="1"/>
  <c r="V227" i="2" s="1"/>
  <c r="V228" i="2" s="1"/>
  <c r="V229" i="2" s="1"/>
  <c r="V230" i="2" s="1"/>
  <c r="V231" i="2" s="1"/>
  <c r="V232" i="2" s="1"/>
  <c r="V233" i="2" s="1"/>
  <c r="V234" i="2" s="1"/>
  <c r="V235" i="2" s="1"/>
  <c r="V236" i="2" s="1"/>
  <c r="V237" i="2" s="1"/>
  <c r="V238" i="2" s="1"/>
  <c r="V239" i="2" s="1"/>
  <c r="V240" i="2" s="1"/>
  <c r="V241" i="2" s="1"/>
  <c r="V242" i="2" s="1"/>
  <c r="V243" i="2" s="1"/>
  <c r="V244" i="2" s="1"/>
  <c r="V245" i="2" s="1"/>
  <c r="V246" i="2" s="1"/>
  <c r="V247" i="2" s="1"/>
  <c r="V248" i="2" s="1"/>
  <c r="V249" i="2" s="1"/>
  <c r="V250" i="2" s="1"/>
  <c r="V251" i="2" s="1"/>
  <c r="V252" i="2" s="1"/>
  <c r="V253" i="2" s="1"/>
  <c r="V254" i="2" s="1"/>
  <c r="V255" i="2" s="1"/>
  <c r="V256" i="2" s="1"/>
  <c r="V257" i="2" s="1"/>
  <c r="V258" i="2" s="1"/>
  <c r="V259" i="2" s="1"/>
  <c r="V260" i="2" s="1"/>
  <c r="V261" i="2" s="1"/>
  <c r="V262" i="2" s="1"/>
  <c r="V263" i="2" s="1"/>
  <c r="V264" i="2" s="1"/>
  <c r="V265" i="2" s="1"/>
  <c r="V266" i="2" s="1"/>
  <c r="V267" i="2" s="1"/>
  <c r="V268" i="2" s="1"/>
  <c r="V269" i="2" s="1"/>
  <c r="V270" i="2" s="1"/>
  <c r="V271" i="2" s="1"/>
  <c r="V272" i="2" s="1"/>
  <c r="V273" i="2" s="1"/>
  <c r="V274" i="2" s="1"/>
  <c r="V275" i="2" s="1"/>
  <c r="V276" i="2" s="1"/>
  <c r="V277" i="2" s="1"/>
  <c r="V278" i="2" s="1"/>
  <c r="V279" i="2" s="1"/>
  <c r="V280" i="2" s="1"/>
  <c r="V281" i="2" s="1"/>
  <c r="V282" i="2" s="1"/>
  <c r="V283" i="2" s="1"/>
  <c r="V284" i="2" s="1"/>
  <c r="V285" i="2" s="1"/>
  <c r="V286" i="2" s="1"/>
  <c r="V287" i="2" s="1"/>
  <c r="V288" i="2" s="1"/>
  <c r="V289" i="2" s="1"/>
  <c r="V290" i="2" s="1"/>
  <c r="V291" i="2" s="1"/>
  <c r="V292" i="2" s="1"/>
  <c r="V293" i="2" s="1"/>
  <c r="V294" i="2" s="1"/>
  <c r="V295" i="2" s="1"/>
  <c r="V296" i="2" s="1"/>
  <c r="V297" i="2" s="1"/>
  <c r="V298" i="2" s="1"/>
  <c r="V299" i="2" s="1"/>
  <c r="V300" i="2" s="1"/>
  <c r="V301" i="2" s="1"/>
  <c r="V302" i="2" s="1"/>
  <c r="V303" i="2" s="1"/>
  <c r="V304" i="2" s="1"/>
  <c r="V305" i="2" s="1"/>
  <c r="V306" i="2" s="1"/>
  <c r="V307" i="2" s="1"/>
  <c r="V308" i="2" s="1"/>
  <c r="V309" i="2" s="1"/>
  <c r="V310" i="2" s="1"/>
  <c r="V311" i="2" s="1"/>
  <c r="V312" i="2" s="1"/>
  <c r="V313" i="2" s="1"/>
  <c r="V314" i="2" s="1"/>
  <c r="V315" i="2" s="1"/>
  <c r="V316" i="2" s="1"/>
  <c r="V317" i="2" s="1"/>
  <c r="V318" i="2" s="1"/>
  <c r="V319" i="2" s="1"/>
  <c r="V320" i="2" s="1"/>
  <c r="V321" i="2" s="1"/>
  <c r="V322" i="2" s="1"/>
  <c r="V323" i="2" s="1"/>
  <c r="V324" i="2" s="1"/>
  <c r="V325" i="2" s="1"/>
  <c r="V326" i="2" s="1"/>
  <c r="V327" i="2" s="1"/>
  <c r="V328" i="2" s="1"/>
  <c r="V329" i="2" s="1"/>
  <c r="V330" i="2" s="1"/>
  <c r="V331" i="2" s="1"/>
  <c r="V332" i="2" s="1"/>
  <c r="V333" i="2" s="1"/>
  <c r="V334" i="2" s="1"/>
  <c r="V335" i="2" s="1"/>
  <c r="V336" i="2" s="1"/>
  <c r="V337" i="2" s="1"/>
  <c r="V338" i="2" s="1"/>
  <c r="V339" i="2" s="1"/>
  <c r="V340" i="2" s="1"/>
  <c r="V341" i="2" s="1"/>
  <c r="V342" i="2" s="1"/>
  <c r="V343" i="2" s="1"/>
  <c r="V344" i="2" s="1"/>
  <c r="V345" i="2" s="1"/>
  <c r="V346" i="2" s="1"/>
  <c r="V347" i="2" s="1"/>
  <c r="V348" i="2" s="1"/>
  <c r="V349" i="2" s="1"/>
  <c r="V350" i="2" s="1"/>
  <c r="V351" i="2" s="1"/>
  <c r="V352" i="2" s="1"/>
  <c r="V353" i="2" s="1"/>
  <c r="V354" i="2" s="1"/>
  <c r="V355" i="2" s="1"/>
  <c r="V356" i="2" s="1"/>
  <c r="V357" i="2" s="1"/>
  <c r="V358" i="2" s="1"/>
  <c r="V359" i="2" s="1"/>
  <c r="V360" i="2" s="1"/>
  <c r="V361" i="2" s="1"/>
  <c r="V362" i="2" s="1"/>
  <c r="V363" i="2" s="1"/>
  <c r="V364" i="2" s="1"/>
  <c r="V365" i="2" s="1"/>
  <c r="V366" i="2" s="1"/>
  <c r="V367" i="2" s="1"/>
  <c r="V368" i="2" s="1"/>
  <c r="V369" i="2" s="1"/>
  <c r="V370" i="2" s="1"/>
  <c r="V371" i="2" s="1"/>
  <c r="V372" i="2" s="1"/>
  <c r="V373" i="2" s="1"/>
  <c r="V374" i="2" s="1"/>
  <c r="V375" i="2" s="1"/>
  <c r="V376" i="2" s="1"/>
  <c r="V377" i="2" s="1"/>
  <c r="V378" i="2" s="1"/>
  <c r="V379" i="2" s="1"/>
  <c r="V380" i="2" s="1"/>
  <c r="V381" i="2" s="1"/>
  <c r="V382" i="2" s="1"/>
  <c r="V383" i="2" s="1"/>
  <c r="V384" i="2" s="1"/>
  <c r="V385" i="2" s="1"/>
  <c r="V386" i="2" s="1"/>
  <c r="V387" i="2" s="1"/>
  <c r="V388" i="2" s="1"/>
  <c r="V389" i="2" s="1"/>
  <c r="V390" i="2" s="1"/>
  <c r="V391" i="2" s="1"/>
  <c r="V392" i="2" s="1"/>
  <c r="V393" i="2" s="1"/>
  <c r="V394" i="2" s="1"/>
  <c r="V395" i="2" s="1"/>
  <c r="V396" i="2" s="1"/>
  <c r="V397" i="2" s="1"/>
  <c r="V398" i="2" s="1"/>
  <c r="V399" i="2" s="1"/>
  <c r="V400" i="2" s="1"/>
  <c r="V401" i="2" s="1"/>
  <c r="V402" i="2" s="1"/>
  <c r="V403" i="2" s="1"/>
  <c r="V404" i="2" s="1"/>
  <c r="V405" i="2" s="1"/>
  <c r="V406" i="2" s="1"/>
  <c r="V407" i="2" s="1"/>
  <c r="V408" i="2" s="1"/>
  <c r="V409" i="2" s="1"/>
  <c r="V410" i="2" s="1"/>
  <c r="V411" i="2" s="1"/>
  <c r="V412" i="2" s="1"/>
  <c r="V413" i="2" s="1"/>
  <c r="V414" i="2" s="1"/>
  <c r="V415" i="2" s="1"/>
  <c r="V416" i="2" s="1"/>
  <c r="V417" i="2" s="1"/>
  <c r="V418" i="2" s="1"/>
  <c r="V419" i="2" s="1"/>
  <c r="V420" i="2" s="1"/>
  <c r="V421" i="2" s="1"/>
  <c r="V422" i="2" s="1"/>
  <c r="V423" i="2" s="1"/>
  <c r="V424" i="2" s="1"/>
  <c r="V425" i="2" s="1"/>
  <c r="V426" i="2" s="1"/>
  <c r="V427" i="2" s="1"/>
  <c r="V428" i="2" s="1"/>
  <c r="V429" i="2" s="1"/>
  <c r="V430" i="2" s="1"/>
  <c r="V431" i="2" s="1"/>
  <c r="V432" i="2" s="1"/>
  <c r="V433" i="2" s="1"/>
  <c r="V434" i="2" s="1"/>
  <c r="V435" i="2" s="1"/>
  <c r="V436" i="2" s="1"/>
  <c r="V437" i="2" s="1"/>
  <c r="V438" i="2" s="1"/>
  <c r="V439" i="2" s="1"/>
  <c r="V440" i="2" s="1"/>
  <c r="V441" i="2" s="1"/>
  <c r="V442" i="2" s="1"/>
  <c r="V443" i="2" s="1"/>
  <c r="V444" i="2" s="1"/>
  <c r="V445" i="2" s="1"/>
  <c r="V446" i="2" s="1"/>
  <c r="V447" i="2" s="1"/>
  <c r="L12" i="2"/>
  <c r="AN62" i="2"/>
  <c r="AH61" i="2"/>
  <c r="AH59" i="2"/>
  <c r="AH58" i="2"/>
  <c r="AN58" i="2"/>
  <c r="AN61" i="2" s="1"/>
  <c r="AI57" i="2"/>
  <c r="AO55" i="2"/>
  <c r="AN55" i="2"/>
  <c r="AI55" i="2"/>
  <c r="AO54" i="2"/>
  <c r="AN54" i="2"/>
  <c r="AI54" i="2"/>
  <c r="B24" i="7" l="1"/>
  <c r="C23" i="7"/>
  <c r="F23" i="7" s="1"/>
  <c r="G23" i="7" s="1"/>
  <c r="H23" i="7" s="1"/>
  <c r="W59" i="2"/>
  <c r="X59" i="2" s="1"/>
  <c r="Z59" i="2" s="1"/>
  <c r="B13" i="3"/>
  <c r="A13" i="3"/>
  <c r="AN59" i="2"/>
  <c r="B25" i="7" l="1"/>
  <c r="C24" i="7"/>
  <c r="F24" i="7" s="1"/>
  <c r="G24" i="7" s="1"/>
  <c r="H24" i="7" s="1"/>
  <c r="W60" i="2"/>
  <c r="X60" i="2" s="1"/>
  <c r="Z60" i="2" s="1"/>
  <c r="B26" i="7" l="1"/>
  <c r="C25" i="7"/>
  <c r="F25" i="7" s="1"/>
  <c r="G25" i="7" s="1"/>
  <c r="H25" i="7" s="1"/>
  <c r="W61" i="2"/>
  <c r="W62" i="2" s="1"/>
  <c r="X61" i="2"/>
  <c r="Z61" i="2" s="1"/>
  <c r="C26" i="7" l="1"/>
  <c r="F26" i="7" s="1"/>
  <c r="G26" i="7" s="1"/>
  <c r="H26" i="7" s="1"/>
  <c r="B27" i="7"/>
  <c r="X62" i="2"/>
  <c r="Z62" i="2" s="1"/>
  <c r="W63" i="2"/>
  <c r="B28" i="7" l="1"/>
  <c r="C27" i="7"/>
  <c r="F27" i="7" s="1"/>
  <c r="G27" i="7" s="1"/>
  <c r="H27" i="7" s="1"/>
  <c r="W64" i="2"/>
  <c r="X63" i="2"/>
  <c r="Z63" i="2" s="1"/>
  <c r="C28" i="7" l="1"/>
  <c r="F28" i="7" s="1"/>
  <c r="G28" i="7" s="1"/>
  <c r="H28" i="7" s="1"/>
  <c r="B29" i="7"/>
  <c r="X64" i="2"/>
  <c r="Z64" i="2" s="1"/>
  <c r="W65" i="2"/>
  <c r="C29" i="7" l="1"/>
  <c r="F29" i="7" s="1"/>
  <c r="G29" i="7" s="1"/>
  <c r="H29" i="7" s="1"/>
  <c r="B30" i="7"/>
  <c r="X65" i="2"/>
  <c r="Z65" i="2" s="1"/>
  <c r="W66" i="2"/>
  <c r="C30" i="7" l="1"/>
  <c r="F30" i="7" s="1"/>
  <c r="G30" i="7" s="1"/>
  <c r="H30" i="7" s="1"/>
  <c r="B31" i="7"/>
  <c r="X66" i="2"/>
  <c r="Z66" i="2" s="1"/>
  <c r="W67" i="2"/>
  <c r="C31" i="7" l="1"/>
  <c r="F31" i="7" s="1"/>
  <c r="G31" i="7" s="1"/>
  <c r="H31" i="7" s="1"/>
  <c r="B32" i="7"/>
  <c r="W68" i="2"/>
  <c r="X67" i="2"/>
  <c r="Z67" i="2" s="1"/>
  <c r="B33" i="7" l="1"/>
  <c r="C32" i="7"/>
  <c r="F32" i="7" s="1"/>
  <c r="G32" i="7" s="1"/>
  <c r="H32" i="7" s="1"/>
  <c r="X68" i="2"/>
  <c r="Z68" i="2" s="1"/>
  <c r="W69" i="2"/>
  <c r="C33" i="7" l="1"/>
  <c r="F33" i="7" s="1"/>
  <c r="G33" i="7" s="1"/>
  <c r="H33" i="7" s="1"/>
  <c r="B34" i="7"/>
  <c r="X69" i="2"/>
  <c r="Z69" i="2" s="1"/>
  <c r="W70" i="2"/>
  <c r="B35" i="7" l="1"/>
  <c r="C34" i="7"/>
  <c r="F34" i="7" s="1"/>
  <c r="G34" i="7" s="1"/>
  <c r="H34" i="7" s="1"/>
  <c r="X70" i="2"/>
  <c r="Z70" i="2" s="1"/>
  <c r="W71" i="2"/>
  <c r="B36" i="7" l="1"/>
  <c r="C35" i="7"/>
  <c r="F35" i="7" s="1"/>
  <c r="G35" i="7" s="1"/>
  <c r="H35" i="7" s="1"/>
  <c r="W72" i="2"/>
  <c r="X71" i="2"/>
  <c r="Z71" i="2" s="1"/>
  <c r="B37" i="7" l="1"/>
  <c r="C36" i="7"/>
  <c r="F36" i="7" s="1"/>
  <c r="G36" i="7" s="1"/>
  <c r="H36" i="7" s="1"/>
  <c r="X72" i="2"/>
  <c r="Z72" i="2" s="1"/>
  <c r="W73" i="2"/>
  <c r="B38" i="7" l="1"/>
  <c r="C37" i="7"/>
  <c r="F37" i="7" s="1"/>
  <c r="G37" i="7" s="1"/>
  <c r="H37" i="7" s="1"/>
  <c r="X73" i="2"/>
  <c r="Z73" i="2" s="1"/>
  <c r="W74" i="2"/>
  <c r="C38" i="7" l="1"/>
  <c r="F38" i="7" s="1"/>
  <c r="G38" i="7" s="1"/>
  <c r="H38" i="7" s="1"/>
  <c r="B39" i="7"/>
  <c r="X74" i="2"/>
  <c r="Z74" i="2" s="1"/>
  <c r="W75" i="2"/>
  <c r="B40" i="7" l="1"/>
  <c r="C39" i="7"/>
  <c r="F39" i="7" s="1"/>
  <c r="G39" i="7" s="1"/>
  <c r="H39" i="7" s="1"/>
  <c r="W76" i="2"/>
  <c r="X75" i="2"/>
  <c r="Z75" i="2" s="1"/>
  <c r="C40" i="7" l="1"/>
  <c r="F40" i="7" s="1"/>
  <c r="G40" i="7" s="1"/>
  <c r="H40" i="7" s="1"/>
  <c r="B41" i="7"/>
  <c r="X76" i="2"/>
  <c r="Z76" i="2" s="1"/>
  <c r="W77" i="2"/>
  <c r="C41" i="7" l="1"/>
  <c r="F41" i="7" s="1"/>
  <c r="G41" i="7" s="1"/>
  <c r="H41" i="7" s="1"/>
  <c r="B42" i="7"/>
  <c r="X77" i="2"/>
  <c r="Z77" i="2" s="1"/>
  <c r="W78" i="2"/>
  <c r="C42" i="7" l="1"/>
  <c r="F42" i="7" s="1"/>
  <c r="G42" i="7" s="1"/>
  <c r="H42" i="7" s="1"/>
  <c r="B43" i="7"/>
  <c r="X78" i="2"/>
  <c r="Z78" i="2" s="1"/>
  <c r="W79" i="2"/>
  <c r="C43" i="7" l="1"/>
  <c r="F43" i="7" s="1"/>
  <c r="G43" i="7" s="1"/>
  <c r="H43" i="7" s="1"/>
  <c r="B44" i="7"/>
  <c r="W80" i="2"/>
  <c r="X79" i="2"/>
  <c r="Z79" i="2" s="1"/>
  <c r="B45" i="7" l="1"/>
  <c r="C44" i="7"/>
  <c r="F44" i="7" s="1"/>
  <c r="G44" i="7" s="1"/>
  <c r="H44" i="7" s="1"/>
  <c r="X80" i="2"/>
  <c r="Z80" i="2" s="1"/>
  <c r="W81" i="2"/>
  <c r="C45" i="7" l="1"/>
  <c r="F45" i="7" s="1"/>
  <c r="G45" i="7" s="1"/>
  <c r="H45" i="7" s="1"/>
  <c r="B46" i="7"/>
  <c r="X81" i="2"/>
  <c r="Z81" i="2" s="1"/>
  <c r="W83" i="2"/>
  <c r="B47" i="7" l="1"/>
  <c r="C46" i="7"/>
  <c r="F46" i="7" s="1"/>
  <c r="G46" i="7" s="1"/>
  <c r="H46" i="7" s="1"/>
  <c r="X83" i="2"/>
  <c r="Z83" i="2" s="1"/>
  <c r="W84" i="2"/>
  <c r="B48" i="7" l="1"/>
  <c r="C47" i="7"/>
  <c r="F47" i="7" s="1"/>
  <c r="G47" i="7" s="1"/>
  <c r="H47" i="7" s="1"/>
  <c r="W85" i="2"/>
  <c r="X84" i="2"/>
  <c r="Z84" i="2" s="1"/>
  <c r="B49" i="7" l="1"/>
  <c r="C48" i="7"/>
  <c r="F48" i="7" s="1"/>
  <c r="G48" i="7" s="1"/>
  <c r="H48" i="7" s="1"/>
  <c r="X85" i="2"/>
  <c r="Z85" i="2" s="1"/>
  <c r="W86" i="2"/>
  <c r="B50" i="7" l="1"/>
  <c r="C49" i="7"/>
  <c r="F49" i="7" s="1"/>
  <c r="G49" i="7" s="1"/>
  <c r="H49" i="7" s="1"/>
  <c r="X86" i="2"/>
  <c r="Z86" i="2" s="1"/>
  <c r="W87" i="2"/>
  <c r="C50" i="7" l="1"/>
  <c r="F50" i="7" s="1"/>
  <c r="G50" i="7" s="1"/>
  <c r="H50" i="7" s="1"/>
  <c r="B51" i="7"/>
  <c r="X87" i="2"/>
  <c r="Z87" i="2" s="1"/>
  <c r="W88" i="2"/>
  <c r="B52" i="7" l="1"/>
  <c r="C51" i="7"/>
  <c r="F51" i="7" s="1"/>
  <c r="G51" i="7" s="1"/>
  <c r="H51" i="7" s="1"/>
  <c r="W89" i="2"/>
  <c r="X88" i="2"/>
  <c r="Z88" i="2" s="1"/>
  <c r="C52" i="7" l="1"/>
  <c r="F52" i="7" s="1"/>
  <c r="G52" i="7" s="1"/>
  <c r="H52" i="7" s="1"/>
  <c r="B53" i="7"/>
  <c r="X89" i="2"/>
  <c r="Z89" i="2" s="1"/>
  <c r="W90" i="2"/>
  <c r="C53" i="7" l="1"/>
  <c r="F53" i="7" s="1"/>
  <c r="G53" i="7" s="1"/>
  <c r="H53" i="7" s="1"/>
  <c r="B54" i="7"/>
  <c r="X90" i="2"/>
  <c r="Z90" i="2" s="1"/>
  <c r="W91" i="2"/>
  <c r="C54" i="7" l="1"/>
  <c r="F54" i="7" s="1"/>
  <c r="G54" i="7" s="1"/>
  <c r="H54" i="7" s="1"/>
  <c r="B55" i="7"/>
  <c r="X91" i="2"/>
  <c r="Z91" i="2" s="1"/>
  <c r="W92" i="2"/>
  <c r="C55" i="7" l="1"/>
  <c r="F55" i="7" s="1"/>
  <c r="G55" i="7" s="1"/>
  <c r="H55" i="7" s="1"/>
  <c r="B56" i="7"/>
  <c r="W93" i="2"/>
  <c r="X92" i="2"/>
  <c r="Z92" i="2" s="1"/>
  <c r="B57" i="7" l="1"/>
  <c r="C56" i="7"/>
  <c r="F56" i="7" s="1"/>
  <c r="G56" i="7" s="1"/>
  <c r="H56" i="7" s="1"/>
  <c r="X93" i="2"/>
  <c r="Z93" i="2" s="1"/>
  <c r="W94" i="2"/>
  <c r="C57" i="7" l="1"/>
  <c r="F57" i="7" s="1"/>
  <c r="G57" i="7" s="1"/>
  <c r="H57" i="7" s="1"/>
  <c r="B58" i="7"/>
  <c r="X94" i="2"/>
  <c r="Z94" i="2" s="1"/>
  <c r="W95" i="2"/>
  <c r="B59" i="7" l="1"/>
  <c r="C58" i="7"/>
  <c r="F58" i="7" s="1"/>
  <c r="G58" i="7" s="1"/>
  <c r="H58" i="7" s="1"/>
  <c r="X95" i="2"/>
  <c r="Z95" i="2" s="1"/>
  <c r="W96" i="2"/>
  <c r="B60" i="7" l="1"/>
  <c r="C59" i="7"/>
  <c r="F59" i="7" s="1"/>
  <c r="G59" i="7" s="1"/>
  <c r="H59" i="7" s="1"/>
  <c r="W97" i="2"/>
  <c r="X96" i="2"/>
  <c r="Z96" i="2" s="1"/>
  <c r="B61" i="7" l="1"/>
  <c r="C60" i="7"/>
  <c r="F60" i="7" s="1"/>
  <c r="G60" i="7" s="1"/>
  <c r="H60" i="7" s="1"/>
  <c r="X97" i="2"/>
  <c r="Z97" i="2" s="1"/>
  <c r="W98" i="2"/>
  <c r="B62" i="7" l="1"/>
  <c r="C61" i="7"/>
  <c r="F61" i="7" s="1"/>
  <c r="G61" i="7" s="1"/>
  <c r="H61" i="7" s="1"/>
  <c r="X98" i="2"/>
  <c r="Z98" i="2" s="1"/>
  <c r="W99" i="2"/>
  <c r="C62" i="7" l="1"/>
  <c r="F62" i="7" s="1"/>
  <c r="G62" i="7" s="1"/>
  <c r="H62" i="7" s="1"/>
  <c r="B63" i="7"/>
  <c r="X99" i="2"/>
  <c r="Z99" i="2" s="1"/>
  <c r="W100" i="2"/>
  <c r="B64" i="7" l="1"/>
  <c r="C63" i="7"/>
  <c r="F63" i="7" s="1"/>
  <c r="G63" i="7" s="1"/>
  <c r="H63" i="7" s="1"/>
  <c r="W101" i="2"/>
  <c r="X100" i="2"/>
  <c r="Z100" i="2" s="1"/>
  <c r="C64" i="7" l="1"/>
  <c r="F64" i="7" s="1"/>
  <c r="G64" i="7" s="1"/>
  <c r="H64" i="7" s="1"/>
  <c r="B65" i="7"/>
  <c r="X101" i="2"/>
  <c r="Z101" i="2" s="1"/>
  <c r="W102" i="2"/>
  <c r="C65" i="7" l="1"/>
  <c r="F65" i="7" s="1"/>
  <c r="G65" i="7" s="1"/>
  <c r="H65" i="7" s="1"/>
  <c r="B66" i="7"/>
  <c r="X102" i="2"/>
  <c r="Z102" i="2" s="1"/>
  <c r="W103" i="2"/>
  <c r="C66" i="7" l="1"/>
  <c r="F66" i="7" s="1"/>
  <c r="G66" i="7" s="1"/>
  <c r="H66" i="7" s="1"/>
  <c r="B67" i="7"/>
  <c r="X103" i="2"/>
  <c r="Z103" i="2" s="1"/>
  <c r="W104" i="2"/>
  <c r="C67" i="7" l="1"/>
  <c r="F67" i="7" s="1"/>
  <c r="G67" i="7" s="1"/>
  <c r="H67" i="7" s="1"/>
  <c r="B68" i="7"/>
  <c r="W105" i="2"/>
  <c r="X104" i="2"/>
  <c r="Z104" i="2" s="1"/>
  <c r="B69" i="7" l="1"/>
  <c r="C68" i="7"/>
  <c r="F68" i="7" s="1"/>
  <c r="G68" i="7" s="1"/>
  <c r="H68" i="7" s="1"/>
  <c r="X105" i="2"/>
  <c r="Z105" i="2" s="1"/>
  <c r="W106" i="2"/>
  <c r="C69" i="7" l="1"/>
  <c r="F69" i="7" s="1"/>
  <c r="G69" i="7" s="1"/>
  <c r="H69" i="7" s="1"/>
  <c r="B70" i="7"/>
  <c r="X106" i="2"/>
  <c r="Z106" i="2" s="1"/>
  <c r="W107" i="2"/>
  <c r="B71" i="7" l="1"/>
  <c r="C70" i="7"/>
  <c r="F70" i="7" s="1"/>
  <c r="G70" i="7" s="1"/>
  <c r="H70" i="7" s="1"/>
  <c r="X107" i="2"/>
  <c r="Z107" i="2" s="1"/>
  <c r="W108" i="2"/>
  <c r="C71" i="7" l="1"/>
  <c r="F71" i="7" s="1"/>
  <c r="G71" i="7" s="1"/>
  <c r="H71" i="7" s="1"/>
  <c r="B72" i="7"/>
  <c r="W109" i="2"/>
  <c r="X108" i="2"/>
  <c r="Z108" i="2" s="1"/>
  <c r="B73" i="7" l="1"/>
  <c r="C72" i="7"/>
  <c r="F72" i="7" s="1"/>
  <c r="G72" i="7" s="1"/>
  <c r="H72" i="7" s="1"/>
  <c r="X109" i="2"/>
  <c r="Z109" i="2" s="1"/>
  <c r="W110" i="2"/>
  <c r="B74" i="7" l="1"/>
  <c r="C73" i="7"/>
  <c r="F73" i="7" s="1"/>
  <c r="G73" i="7" s="1"/>
  <c r="H73" i="7" s="1"/>
  <c r="X110" i="2"/>
  <c r="Z110" i="2" s="1"/>
  <c r="W111" i="2"/>
  <c r="C74" i="7" l="1"/>
  <c r="F74" i="7" s="1"/>
  <c r="G74" i="7" s="1"/>
  <c r="H74" i="7" s="1"/>
  <c r="B75" i="7"/>
  <c r="X111" i="2"/>
  <c r="Z111" i="2" s="1"/>
  <c r="W112" i="2"/>
  <c r="B76" i="7" l="1"/>
  <c r="C75" i="7"/>
  <c r="F75" i="7" s="1"/>
  <c r="G75" i="7" s="1"/>
  <c r="H75" i="7" s="1"/>
  <c r="W113" i="2"/>
  <c r="X112" i="2"/>
  <c r="Z112" i="2" s="1"/>
  <c r="C76" i="7" l="1"/>
  <c r="F76" i="7" s="1"/>
  <c r="G76" i="7" s="1"/>
  <c r="H76" i="7" s="1"/>
  <c r="B77" i="7"/>
  <c r="X113" i="2"/>
  <c r="Z113" i="2" s="1"/>
  <c r="W114" i="2"/>
  <c r="B78" i="7" l="1"/>
  <c r="C77" i="7"/>
  <c r="F77" i="7" s="1"/>
  <c r="G77" i="7" s="1"/>
  <c r="H77" i="7" s="1"/>
  <c r="X114" i="2"/>
  <c r="Z114" i="2" s="1"/>
  <c r="W115" i="2"/>
  <c r="B79" i="7" l="1"/>
  <c r="C78" i="7"/>
  <c r="F78" i="7" s="1"/>
  <c r="G78" i="7" s="1"/>
  <c r="H78" i="7" s="1"/>
  <c r="X115" i="2"/>
  <c r="Z115" i="2" s="1"/>
  <c r="W116" i="2"/>
  <c r="C79" i="7" l="1"/>
  <c r="F79" i="7" s="1"/>
  <c r="G79" i="7" s="1"/>
  <c r="H79" i="7" s="1"/>
  <c r="B80" i="7"/>
  <c r="W117" i="2"/>
  <c r="X116" i="2"/>
  <c r="Z116" i="2" s="1"/>
  <c r="B81" i="7" l="1"/>
  <c r="C80" i="7"/>
  <c r="F80" i="7" s="1"/>
  <c r="G80" i="7" s="1"/>
  <c r="H80" i="7" s="1"/>
  <c r="X117" i="2"/>
  <c r="Z117" i="2" s="1"/>
  <c r="W118" i="2"/>
  <c r="C81" i="7" l="1"/>
  <c r="F81" i="7" s="1"/>
  <c r="G81" i="7" s="1"/>
  <c r="H81" i="7" s="1"/>
  <c r="B82" i="7"/>
  <c r="X118" i="2"/>
  <c r="Z118" i="2" s="1"/>
  <c r="W119" i="2"/>
  <c r="B83" i="7" l="1"/>
  <c r="C82" i="7"/>
  <c r="F82" i="7" s="1"/>
  <c r="G82" i="7" s="1"/>
  <c r="H82" i="7" s="1"/>
  <c r="X119" i="2"/>
  <c r="Z119" i="2" s="1"/>
  <c r="W120" i="2"/>
  <c r="B84" i="7" l="1"/>
  <c r="C83" i="7"/>
  <c r="F83" i="7" s="1"/>
  <c r="G83" i="7" s="1"/>
  <c r="H83" i="7" s="1"/>
  <c r="W121" i="2"/>
  <c r="X120" i="2"/>
  <c r="Z120" i="2" s="1"/>
  <c r="C84" i="7" l="1"/>
  <c r="F84" i="7" s="1"/>
  <c r="G84" i="7" s="1"/>
  <c r="H84" i="7" s="1"/>
  <c r="B85" i="7"/>
  <c r="X121" i="2"/>
  <c r="Z121" i="2" s="1"/>
  <c r="W122" i="2"/>
  <c r="B86" i="7" l="1"/>
  <c r="C85" i="7"/>
  <c r="F85" i="7" s="1"/>
  <c r="G85" i="7" s="1"/>
  <c r="H85" i="7" s="1"/>
  <c r="X122" i="2"/>
  <c r="Z122" i="2" s="1"/>
  <c r="W123" i="2"/>
  <c r="C86" i="7" l="1"/>
  <c r="F86" i="7" s="1"/>
  <c r="G86" i="7" s="1"/>
  <c r="H86" i="7" s="1"/>
  <c r="B87" i="7"/>
  <c r="X123" i="2"/>
  <c r="Z123" i="2" s="1"/>
  <c r="W124" i="2"/>
  <c r="B88" i="7" l="1"/>
  <c r="C87" i="7"/>
  <c r="F87" i="7" s="1"/>
  <c r="G87" i="7" s="1"/>
  <c r="H87" i="7" s="1"/>
  <c r="W125" i="2"/>
  <c r="X124" i="2"/>
  <c r="Z124" i="2" s="1"/>
  <c r="C88" i="7" l="1"/>
  <c r="F88" i="7" s="1"/>
  <c r="G88" i="7" s="1"/>
  <c r="H88" i="7" s="1"/>
  <c r="B89" i="7"/>
  <c r="X125" i="2"/>
  <c r="Z125" i="2" s="1"/>
  <c r="W126" i="2"/>
  <c r="C89" i="7" l="1"/>
  <c r="F89" i="7" s="1"/>
  <c r="G89" i="7" s="1"/>
  <c r="H89" i="7" s="1"/>
  <c r="B90" i="7"/>
  <c r="X126" i="2"/>
  <c r="Z126" i="2" s="1"/>
  <c r="W127" i="2"/>
  <c r="B91" i="7" l="1"/>
  <c r="C90" i="7"/>
  <c r="F90" i="7" s="1"/>
  <c r="G90" i="7" s="1"/>
  <c r="H90" i="7" s="1"/>
  <c r="X127" i="2"/>
  <c r="Z127" i="2" s="1"/>
  <c r="W128" i="2"/>
  <c r="C91" i="7" l="1"/>
  <c r="F91" i="7" s="1"/>
  <c r="G91" i="7" s="1"/>
  <c r="H91" i="7" s="1"/>
  <c r="B92" i="7"/>
  <c r="W129" i="2"/>
  <c r="X128" i="2"/>
  <c r="Z128" i="2" s="1"/>
  <c r="B93" i="7" l="1"/>
  <c r="C92" i="7"/>
  <c r="F92" i="7" s="1"/>
  <c r="G92" i="7" s="1"/>
  <c r="H92" i="7" s="1"/>
  <c r="X129" i="2"/>
  <c r="Z129" i="2" s="1"/>
  <c r="W130" i="2"/>
  <c r="C93" i="7" l="1"/>
  <c r="F93" i="7" s="1"/>
  <c r="G93" i="7" s="1"/>
  <c r="H93" i="7" s="1"/>
  <c r="B94" i="7"/>
  <c r="X130" i="2"/>
  <c r="Z130" i="2" s="1"/>
  <c r="W131" i="2"/>
  <c r="B95" i="7" l="1"/>
  <c r="C94" i="7"/>
  <c r="F94" i="7" s="1"/>
  <c r="G94" i="7" s="1"/>
  <c r="H94" i="7" s="1"/>
  <c r="X131" i="2"/>
  <c r="Z131" i="2" s="1"/>
  <c r="W132" i="2"/>
  <c r="B96" i="7" l="1"/>
  <c r="C95" i="7"/>
  <c r="F95" i="7" s="1"/>
  <c r="G95" i="7" s="1"/>
  <c r="H95" i="7" s="1"/>
  <c r="W133" i="2"/>
  <c r="X132" i="2"/>
  <c r="Z132" i="2" s="1"/>
  <c r="C96" i="7" l="1"/>
  <c r="F96" i="7" s="1"/>
  <c r="G96" i="7" s="1"/>
  <c r="H96" i="7" s="1"/>
  <c r="B97" i="7"/>
  <c r="X133" i="2"/>
  <c r="Z133" i="2" s="1"/>
  <c r="W134" i="2"/>
  <c r="B98" i="7" l="1"/>
  <c r="C97" i="7"/>
  <c r="F97" i="7" s="1"/>
  <c r="G97" i="7" s="1"/>
  <c r="H97" i="7" s="1"/>
  <c r="X134" i="2"/>
  <c r="Z134" i="2" s="1"/>
  <c r="W135" i="2"/>
  <c r="C98" i="7" l="1"/>
  <c r="F98" i="7" s="1"/>
  <c r="G98" i="7" s="1"/>
  <c r="H98" i="7" s="1"/>
  <c r="B99" i="7"/>
  <c r="X135" i="2"/>
  <c r="Z135" i="2" s="1"/>
  <c r="W136" i="2"/>
  <c r="B100" i="7" l="1"/>
  <c r="C99" i="7"/>
  <c r="F99" i="7" s="1"/>
  <c r="G99" i="7" s="1"/>
  <c r="H99" i="7" s="1"/>
  <c r="W137" i="2"/>
  <c r="X136" i="2"/>
  <c r="Z136" i="2" s="1"/>
  <c r="C100" i="7" l="1"/>
  <c r="F100" i="7" s="1"/>
  <c r="G100" i="7" s="1"/>
  <c r="H100" i="7" s="1"/>
  <c r="B101" i="7"/>
  <c r="X137" i="2"/>
  <c r="Z137" i="2" s="1"/>
  <c r="W138" i="2"/>
  <c r="C101" i="7" l="1"/>
  <c r="F101" i="7" s="1"/>
  <c r="G101" i="7" s="1"/>
  <c r="H101" i="7" s="1"/>
  <c r="B102" i="7"/>
  <c r="X138" i="2"/>
  <c r="Z138" i="2" s="1"/>
  <c r="W139" i="2"/>
  <c r="B103" i="7" l="1"/>
  <c r="C102" i="7"/>
  <c r="F102" i="7" s="1"/>
  <c r="G102" i="7" s="1"/>
  <c r="H102" i="7" s="1"/>
  <c r="X139" i="2"/>
  <c r="Z139" i="2" s="1"/>
  <c r="W140" i="2"/>
  <c r="C103" i="7" l="1"/>
  <c r="F103" i="7" s="1"/>
  <c r="G103" i="7" s="1"/>
  <c r="H103" i="7" s="1"/>
  <c r="B104" i="7"/>
  <c r="W141" i="2"/>
  <c r="X140" i="2"/>
  <c r="Z140" i="2" s="1"/>
  <c r="B105" i="7" l="1"/>
  <c r="C104" i="7"/>
  <c r="F104" i="7" s="1"/>
  <c r="G104" i="7" s="1"/>
  <c r="H104" i="7" s="1"/>
  <c r="X141" i="2"/>
  <c r="Z141" i="2" s="1"/>
  <c r="W142" i="2"/>
  <c r="C105" i="7" l="1"/>
  <c r="F105" i="7" s="1"/>
  <c r="G105" i="7" s="1"/>
  <c r="H105" i="7" s="1"/>
  <c r="B106" i="7"/>
  <c r="X142" i="2"/>
  <c r="Z142" i="2" s="1"/>
  <c r="W143" i="2"/>
  <c r="B107" i="7" l="1"/>
  <c r="C106" i="7"/>
  <c r="F106" i="7" s="1"/>
  <c r="G106" i="7" s="1"/>
  <c r="H106" i="7" s="1"/>
  <c r="X143" i="2"/>
  <c r="Z143" i="2" s="1"/>
  <c r="W144" i="2"/>
  <c r="B108" i="7" l="1"/>
  <c r="C107" i="7"/>
  <c r="F107" i="7" s="1"/>
  <c r="G107" i="7" s="1"/>
  <c r="H107" i="7" s="1"/>
  <c r="W145" i="2"/>
  <c r="X144" i="2"/>
  <c r="Z144" i="2" s="1"/>
  <c r="C108" i="7" l="1"/>
  <c r="F108" i="7" s="1"/>
  <c r="G108" i="7" s="1"/>
  <c r="H108" i="7" s="1"/>
  <c r="B109" i="7"/>
  <c r="W146" i="2"/>
  <c r="X145" i="2"/>
  <c r="Z145" i="2" s="1"/>
  <c r="B110" i="7" l="1"/>
  <c r="C109" i="7"/>
  <c r="F109" i="7" s="1"/>
  <c r="G109" i="7" s="1"/>
  <c r="H109" i="7" s="1"/>
  <c r="X146" i="2"/>
  <c r="Z146" i="2" s="1"/>
  <c r="W147" i="2"/>
  <c r="C110" i="7" l="1"/>
  <c r="F110" i="7" s="1"/>
  <c r="G110" i="7" s="1"/>
  <c r="H110" i="7" s="1"/>
  <c r="B111" i="7"/>
  <c r="X147" i="2"/>
  <c r="Z147" i="2" s="1"/>
  <c r="W148" i="2"/>
  <c r="B112" i="7" l="1"/>
  <c r="C111" i="7"/>
  <c r="F111" i="7" s="1"/>
  <c r="G111" i="7" s="1"/>
  <c r="H111" i="7" s="1"/>
  <c r="W149" i="2"/>
  <c r="X148" i="2"/>
  <c r="Z148" i="2" s="1"/>
  <c r="C112" i="7" l="1"/>
  <c r="F112" i="7" s="1"/>
  <c r="G112" i="7" s="1"/>
  <c r="H112" i="7" s="1"/>
  <c r="B113" i="7"/>
  <c r="W150" i="2"/>
  <c r="X149" i="2"/>
  <c r="Z149" i="2" s="1"/>
  <c r="C113" i="7" l="1"/>
  <c r="F113" i="7" s="1"/>
  <c r="G113" i="7" s="1"/>
  <c r="H113" i="7" s="1"/>
  <c r="B114" i="7"/>
  <c r="X150" i="2"/>
  <c r="Z150" i="2" s="1"/>
  <c r="W151" i="2"/>
  <c r="B115" i="7" l="1"/>
  <c r="C114" i="7"/>
  <c r="F114" i="7" s="1"/>
  <c r="G114" i="7" s="1"/>
  <c r="H114" i="7" s="1"/>
  <c r="X151" i="2"/>
  <c r="Z151" i="2" s="1"/>
  <c r="W152" i="2"/>
  <c r="C115" i="7" l="1"/>
  <c r="F115" i="7" s="1"/>
  <c r="G115" i="7" s="1"/>
  <c r="H115" i="7" s="1"/>
  <c r="B116" i="7"/>
  <c r="W153" i="2"/>
  <c r="X152" i="2"/>
  <c r="Z152" i="2" s="1"/>
  <c r="B117" i="7" l="1"/>
  <c r="C116" i="7"/>
  <c r="F116" i="7" s="1"/>
  <c r="G116" i="7" s="1"/>
  <c r="H116" i="7" s="1"/>
  <c r="W154" i="2"/>
  <c r="X153" i="2"/>
  <c r="Z153" i="2" s="1"/>
  <c r="C117" i="7" l="1"/>
  <c r="F117" i="7" s="1"/>
  <c r="G117" i="7" s="1"/>
  <c r="H117" i="7" s="1"/>
  <c r="B118" i="7"/>
  <c r="X154" i="2"/>
  <c r="Z154" i="2" s="1"/>
  <c r="W155" i="2"/>
  <c r="B119" i="7" l="1"/>
  <c r="C118" i="7"/>
  <c r="F118" i="7" s="1"/>
  <c r="G118" i="7" s="1"/>
  <c r="H118" i="7" s="1"/>
  <c r="X155" i="2"/>
  <c r="Z155" i="2" s="1"/>
  <c r="W156" i="2"/>
  <c r="B120" i="7" l="1"/>
  <c r="C119" i="7"/>
  <c r="F119" i="7" s="1"/>
  <c r="G119" i="7" s="1"/>
  <c r="H119" i="7" s="1"/>
  <c r="W157" i="2"/>
  <c r="X156" i="2"/>
  <c r="Z156" i="2" s="1"/>
  <c r="C120" i="7" l="1"/>
  <c r="F120" i="7" s="1"/>
  <c r="G120" i="7" s="1"/>
  <c r="H120" i="7" s="1"/>
  <c r="B121" i="7"/>
  <c r="W158" i="2"/>
  <c r="X157" i="2"/>
  <c r="Z157" i="2" s="1"/>
  <c r="B122" i="7" l="1"/>
  <c r="C121" i="7"/>
  <c r="F121" i="7" s="1"/>
  <c r="G121" i="7" s="1"/>
  <c r="H121" i="7" s="1"/>
  <c r="X158" i="2"/>
  <c r="Z158" i="2" s="1"/>
  <c r="W159" i="2"/>
  <c r="C122" i="7" l="1"/>
  <c r="F122" i="7" s="1"/>
  <c r="G122" i="7" s="1"/>
  <c r="H122" i="7" s="1"/>
  <c r="B123" i="7"/>
  <c r="X159" i="2"/>
  <c r="Z159" i="2" s="1"/>
  <c r="W160" i="2"/>
  <c r="B124" i="7" l="1"/>
  <c r="C123" i="7"/>
  <c r="F123" i="7" s="1"/>
  <c r="G123" i="7" s="1"/>
  <c r="H123" i="7" s="1"/>
  <c r="W161" i="2"/>
  <c r="X160" i="2"/>
  <c r="Z160" i="2" s="1"/>
  <c r="C124" i="7" l="1"/>
  <c r="F124" i="7" s="1"/>
  <c r="G124" i="7" s="1"/>
  <c r="H124" i="7" s="1"/>
  <c r="B125" i="7"/>
  <c r="W162" i="2"/>
  <c r="X161" i="2"/>
  <c r="Z161" i="2" s="1"/>
  <c r="C125" i="7" l="1"/>
  <c r="F125" i="7" s="1"/>
  <c r="G125" i="7" s="1"/>
  <c r="H125" i="7" s="1"/>
  <c r="B126" i="7"/>
  <c r="X162" i="2"/>
  <c r="Z162" i="2" s="1"/>
  <c r="W163" i="2"/>
  <c r="B127" i="7" l="1"/>
  <c r="C126" i="7"/>
  <c r="F126" i="7" s="1"/>
  <c r="G126" i="7" s="1"/>
  <c r="H126" i="7" s="1"/>
  <c r="X163" i="2"/>
  <c r="Z163" i="2" s="1"/>
  <c r="W164" i="2"/>
  <c r="C127" i="7" l="1"/>
  <c r="F127" i="7" s="1"/>
  <c r="G127" i="7" s="1"/>
  <c r="H127" i="7" s="1"/>
  <c r="B128" i="7"/>
  <c r="W165" i="2"/>
  <c r="X164" i="2"/>
  <c r="Z164" i="2" s="1"/>
  <c r="B129" i="7" l="1"/>
  <c r="C128" i="7"/>
  <c r="F128" i="7" s="1"/>
  <c r="G128" i="7" s="1"/>
  <c r="H128" i="7" s="1"/>
  <c r="W166" i="2"/>
  <c r="X165" i="2"/>
  <c r="Z165" i="2" s="1"/>
  <c r="C129" i="7" l="1"/>
  <c r="F129" i="7" s="1"/>
  <c r="G129" i="7" s="1"/>
  <c r="H129" i="7" s="1"/>
  <c r="B130" i="7"/>
  <c r="X166" i="2"/>
  <c r="Z166" i="2" s="1"/>
  <c r="W167" i="2"/>
  <c r="B131" i="7" l="1"/>
  <c r="C130" i="7"/>
  <c r="F130" i="7" s="1"/>
  <c r="G130" i="7" s="1"/>
  <c r="H130" i="7" s="1"/>
  <c r="X167" i="2"/>
  <c r="Z167" i="2" s="1"/>
  <c r="W168" i="2"/>
  <c r="B132" i="7" l="1"/>
  <c r="C131" i="7"/>
  <c r="F131" i="7" s="1"/>
  <c r="G131" i="7" s="1"/>
  <c r="H131" i="7" s="1"/>
  <c r="W169" i="2"/>
  <c r="X168" i="2"/>
  <c r="Z168" i="2" s="1"/>
  <c r="C132" i="7" l="1"/>
  <c r="F132" i="7" s="1"/>
  <c r="G132" i="7" s="1"/>
  <c r="H132" i="7" s="1"/>
  <c r="B133" i="7"/>
  <c r="W170" i="2"/>
  <c r="X169" i="2"/>
  <c r="Z169" i="2" s="1"/>
  <c r="B134" i="7" l="1"/>
  <c r="C133" i="7"/>
  <c r="F133" i="7" s="1"/>
  <c r="G133" i="7" s="1"/>
  <c r="H133" i="7" s="1"/>
  <c r="X170" i="2"/>
  <c r="Z170" i="2" s="1"/>
  <c r="W171" i="2"/>
  <c r="C134" i="7" l="1"/>
  <c r="F134" i="7" s="1"/>
  <c r="G134" i="7" s="1"/>
  <c r="H134" i="7" s="1"/>
  <c r="B135" i="7"/>
  <c r="X171" i="2"/>
  <c r="Z171" i="2" s="1"/>
  <c r="W172" i="2"/>
  <c r="B136" i="7" l="1"/>
  <c r="C135" i="7"/>
  <c r="F135" i="7" s="1"/>
  <c r="G135" i="7" s="1"/>
  <c r="H135" i="7" s="1"/>
  <c r="W173" i="2"/>
  <c r="X172" i="2"/>
  <c r="Z172" i="2" s="1"/>
  <c r="C136" i="7" l="1"/>
  <c r="F136" i="7" s="1"/>
  <c r="G136" i="7" s="1"/>
  <c r="H136" i="7" s="1"/>
  <c r="B137" i="7"/>
  <c r="W174" i="2"/>
  <c r="X173" i="2"/>
  <c r="Z173" i="2" s="1"/>
  <c r="C137" i="7" l="1"/>
  <c r="F137" i="7" s="1"/>
  <c r="G137" i="7" s="1"/>
  <c r="H137" i="7" s="1"/>
  <c r="B138" i="7"/>
  <c r="X174" i="2"/>
  <c r="Z174" i="2" s="1"/>
  <c r="W175" i="2"/>
  <c r="B139" i="7" l="1"/>
  <c r="C138" i="7"/>
  <c r="F138" i="7" s="1"/>
  <c r="G138" i="7" s="1"/>
  <c r="H138" i="7" s="1"/>
  <c r="X175" i="2"/>
  <c r="Z175" i="2" s="1"/>
  <c r="W176" i="2"/>
  <c r="C139" i="7" l="1"/>
  <c r="F139" i="7" s="1"/>
  <c r="G139" i="7" s="1"/>
  <c r="H139" i="7" s="1"/>
  <c r="B140" i="7"/>
  <c r="W177" i="2"/>
  <c r="X176" i="2"/>
  <c r="Z176" i="2" s="1"/>
  <c r="B141" i="7" l="1"/>
  <c r="C140" i="7"/>
  <c r="F140" i="7" s="1"/>
  <c r="G140" i="7" s="1"/>
  <c r="H140" i="7" s="1"/>
  <c r="W178" i="2"/>
  <c r="X177" i="2"/>
  <c r="Z177" i="2" s="1"/>
  <c r="C141" i="7" l="1"/>
  <c r="F141" i="7" s="1"/>
  <c r="G141" i="7" s="1"/>
  <c r="H141" i="7" s="1"/>
  <c r="B142" i="7"/>
  <c r="X178" i="2"/>
  <c r="Z178" i="2" s="1"/>
  <c r="W179" i="2"/>
  <c r="B143" i="7" l="1"/>
  <c r="C142" i="7"/>
  <c r="F142" i="7" s="1"/>
  <c r="G142" i="7" s="1"/>
  <c r="H142" i="7" s="1"/>
  <c r="X179" i="2"/>
  <c r="Z179" i="2" s="1"/>
  <c r="W180" i="2"/>
  <c r="B144" i="7" l="1"/>
  <c r="C143" i="7"/>
  <c r="F143" i="7" s="1"/>
  <c r="G143" i="7" s="1"/>
  <c r="H143" i="7" s="1"/>
  <c r="W181" i="2"/>
  <c r="X180" i="2"/>
  <c r="Z180" i="2" s="1"/>
  <c r="C144" i="7" l="1"/>
  <c r="F144" i="7" s="1"/>
  <c r="G144" i="7" s="1"/>
  <c r="H144" i="7" s="1"/>
  <c r="B145" i="7"/>
  <c r="W182" i="2"/>
  <c r="X181" i="2"/>
  <c r="Z181" i="2" s="1"/>
  <c r="B146" i="7" l="1"/>
  <c r="C145" i="7"/>
  <c r="F145" i="7" s="1"/>
  <c r="G145" i="7" s="1"/>
  <c r="H145" i="7" s="1"/>
  <c r="X182" i="2"/>
  <c r="Z182" i="2" s="1"/>
  <c r="W183" i="2"/>
  <c r="C146" i="7" l="1"/>
  <c r="F146" i="7" s="1"/>
  <c r="G146" i="7" s="1"/>
  <c r="H146" i="7" s="1"/>
  <c r="B147" i="7"/>
  <c r="X183" i="2"/>
  <c r="Z183" i="2" s="1"/>
  <c r="W184" i="2"/>
  <c r="B148" i="7" l="1"/>
  <c r="C147" i="7"/>
  <c r="F147" i="7" s="1"/>
  <c r="G147" i="7" s="1"/>
  <c r="H147" i="7" s="1"/>
  <c r="W185" i="2"/>
  <c r="X184" i="2"/>
  <c r="Z184" i="2" s="1"/>
  <c r="C148" i="7" l="1"/>
  <c r="F148" i="7" s="1"/>
  <c r="G148" i="7" s="1"/>
  <c r="H148" i="7" s="1"/>
  <c r="B149" i="7"/>
  <c r="W186" i="2"/>
  <c r="X185" i="2"/>
  <c r="Z185" i="2" s="1"/>
  <c r="C149" i="7" l="1"/>
  <c r="F149" i="7" s="1"/>
  <c r="G149" i="7" s="1"/>
  <c r="H149" i="7" s="1"/>
  <c r="B150" i="7"/>
  <c r="X186" i="2"/>
  <c r="Z186" i="2" s="1"/>
  <c r="W187" i="2"/>
  <c r="B151" i="7" l="1"/>
  <c r="C150" i="7"/>
  <c r="F150" i="7" s="1"/>
  <c r="G150" i="7" s="1"/>
  <c r="H150" i="7" s="1"/>
  <c r="X187" i="2"/>
  <c r="Z187" i="2" s="1"/>
  <c r="W188" i="2"/>
  <c r="C151" i="7" l="1"/>
  <c r="F151" i="7" s="1"/>
  <c r="G151" i="7" s="1"/>
  <c r="H151" i="7" s="1"/>
  <c r="B152" i="7"/>
  <c r="W189" i="2"/>
  <c r="X188" i="2"/>
  <c r="Z188" i="2" s="1"/>
  <c r="B153" i="7" l="1"/>
  <c r="C152" i="7"/>
  <c r="F152" i="7" s="1"/>
  <c r="G152" i="7" s="1"/>
  <c r="H152" i="7" s="1"/>
  <c r="X189" i="2"/>
  <c r="Z189" i="2" s="1"/>
  <c r="W190" i="2"/>
  <c r="C153" i="7" l="1"/>
  <c r="F153" i="7" s="1"/>
  <c r="G153" i="7" s="1"/>
  <c r="H153" i="7" s="1"/>
  <c r="B154" i="7"/>
  <c r="X190" i="2"/>
  <c r="Z190" i="2" s="1"/>
  <c r="W191" i="2"/>
  <c r="B155" i="7" l="1"/>
  <c r="C154" i="7"/>
  <c r="F154" i="7" s="1"/>
  <c r="G154" i="7" s="1"/>
  <c r="H154" i="7" s="1"/>
  <c r="X191" i="2"/>
  <c r="Z191" i="2" s="1"/>
  <c r="W192" i="2"/>
  <c r="B156" i="7" l="1"/>
  <c r="C155" i="7"/>
  <c r="F155" i="7" s="1"/>
  <c r="G155" i="7" s="1"/>
  <c r="H155" i="7" s="1"/>
  <c r="W193" i="2"/>
  <c r="X192" i="2"/>
  <c r="Z192" i="2" s="1"/>
  <c r="C156" i="7" l="1"/>
  <c r="F156" i="7" s="1"/>
  <c r="G156" i="7" s="1"/>
  <c r="H156" i="7" s="1"/>
  <c r="B157" i="7"/>
  <c r="X193" i="2"/>
  <c r="Z193" i="2" s="1"/>
  <c r="W194" i="2"/>
  <c r="B158" i="7" l="1"/>
  <c r="C157" i="7"/>
  <c r="F157" i="7" s="1"/>
  <c r="G157" i="7" s="1"/>
  <c r="H157" i="7" s="1"/>
  <c r="X194" i="2"/>
  <c r="Z194" i="2" s="1"/>
  <c r="W195" i="2"/>
  <c r="C158" i="7" l="1"/>
  <c r="F158" i="7" s="1"/>
  <c r="G158" i="7" s="1"/>
  <c r="H158" i="7" s="1"/>
  <c r="B159" i="7"/>
  <c r="X195" i="2"/>
  <c r="Z195" i="2" s="1"/>
  <c r="W196" i="2"/>
  <c r="B160" i="7" l="1"/>
  <c r="C159" i="7"/>
  <c r="F159" i="7" s="1"/>
  <c r="G159" i="7" s="1"/>
  <c r="H159" i="7" s="1"/>
  <c r="W197" i="2"/>
  <c r="X196" i="2"/>
  <c r="Z196" i="2" s="1"/>
  <c r="C160" i="7" l="1"/>
  <c r="F160" i="7" s="1"/>
  <c r="G160" i="7" s="1"/>
  <c r="H160" i="7" s="1"/>
  <c r="B161" i="7"/>
  <c r="X197" i="2"/>
  <c r="Z197" i="2" s="1"/>
  <c r="W198" i="2"/>
  <c r="C161" i="7" l="1"/>
  <c r="F161" i="7" s="1"/>
  <c r="G161" i="7" s="1"/>
  <c r="H161" i="7" s="1"/>
  <c r="B162" i="7"/>
  <c r="X198" i="2"/>
  <c r="Z198" i="2" s="1"/>
  <c r="W199" i="2"/>
  <c r="B163" i="7" l="1"/>
  <c r="C162" i="7"/>
  <c r="F162" i="7" s="1"/>
  <c r="G162" i="7" s="1"/>
  <c r="H162" i="7" s="1"/>
  <c r="X199" i="2"/>
  <c r="Z199" i="2" s="1"/>
  <c r="W200" i="2"/>
  <c r="C163" i="7" l="1"/>
  <c r="F163" i="7" s="1"/>
  <c r="G163" i="7" s="1"/>
  <c r="H163" i="7" s="1"/>
  <c r="B164" i="7"/>
  <c r="W201" i="2"/>
  <c r="X200" i="2"/>
  <c r="Z200" i="2" s="1"/>
  <c r="B165" i="7" l="1"/>
  <c r="C164" i="7"/>
  <c r="F164" i="7" s="1"/>
  <c r="G164" i="7" s="1"/>
  <c r="H164" i="7" s="1"/>
  <c r="X201" i="2"/>
  <c r="Z201" i="2" s="1"/>
  <c r="W202" i="2"/>
  <c r="C165" i="7" l="1"/>
  <c r="F165" i="7" s="1"/>
  <c r="G165" i="7" s="1"/>
  <c r="H165" i="7" s="1"/>
  <c r="B166" i="7"/>
  <c r="X202" i="2"/>
  <c r="Z202" i="2" s="1"/>
  <c r="W203" i="2"/>
  <c r="B167" i="7" l="1"/>
  <c r="C166" i="7"/>
  <c r="F166" i="7" s="1"/>
  <c r="G166" i="7" s="1"/>
  <c r="H166" i="7" s="1"/>
  <c r="X203" i="2"/>
  <c r="Z203" i="2" s="1"/>
  <c r="W204" i="2"/>
  <c r="B168" i="7" l="1"/>
  <c r="C167" i="7"/>
  <c r="F167" i="7" s="1"/>
  <c r="G167" i="7" s="1"/>
  <c r="H167" i="7" s="1"/>
  <c r="W205" i="2"/>
  <c r="X204" i="2"/>
  <c r="Z204" i="2" s="1"/>
  <c r="C168" i="7" l="1"/>
  <c r="F168" i="7" s="1"/>
  <c r="G168" i="7" s="1"/>
  <c r="H168" i="7" s="1"/>
  <c r="B169" i="7"/>
  <c r="X205" i="2"/>
  <c r="Z205" i="2" s="1"/>
  <c r="W206" i="2"/>
  <c r="B170" i="7" l="1"/>
  <c r="C169" i="7"/>
  <c r="F169" i="7" s="1"/>
  <c r="G169" i="7" s="1"/>
  <c r="H169" i="7" s="1"/>
  <c r="X206" i="2"/>
  <c r="Z206" i="2" s="1"/>
  <c r="W207" i="2"/>
  <c r="C170" i="7" l="1"/>
  <c r="F170" i="7" s="1"/>
  <c r="G170" i="7" s="1"/>
  <c r="H170" i="7" s="1"/>
  <c r="B171" i="7"/>
  <c r="X207" i="2"/>
  <c r="Z207" i="2" s="1"/>
  <c r="W208" i="2"/>
  <c r="B172" i="7" l="1"/>
  <c r="C171" i="7"/>
  <c r="F171" i="7" s="1"/>
  <c r="G171" i="7" s="1"/>
  <c r="H171" i="7" s="1"/>
  <c r="W209" i="2"/>
  <c r="X208" i="2"/>
  <c r="Z208" i="2" s="1"/>
  <c r="C172" i="7" l="1"/>
  <c r="F172" i="7" s="1"/>
  <c r="G172" i="7" s="1"/>
  <c r="H172" i="7" s="1"/>
  <c r="B173" i="7"/>
  <c r="X209" i="2"/>
  <c r="Z209" i="2" s="1"/>
  <c r="W210" i="2"/>
  <c r="C173" i="7" l="1"/>
  <c r="F173" i="7" s="1"/>
  <c r="G173" i="7" s="1"/>
  <c r="H173" i="7" s="1"/>
  <c r="B174" i="7"/>
  <c r="X210" i="2"/>
  <c r="Z210" i="2" s="1"/>
  <c r="W211" i="2"/>
  <c r="B175" i="7" l="1"/>
  <c r="C174" i="7"/>
  <c r="F174" i="7" s="1"/>
  <c r="G174" i="7" s="1"/>
  <c r="H174" i="7" s="1"/>
  <c r="X211" i="2"/>
  <c r="Z211" i="2" s="1"/>
  <c r="W212" i="2"/>
  <c r="C175" i="7" l="1"/>
  <c r="F175" i="7" s="1"/>
  <c r="G175" i="7" s="1"/>
  <c r="H175" i="7" s="1"/>
  <c r="B176" i="7"/>
  <c r="W213" i="2"/>
  <c r="X212" i="2"/>
  <c r="Z212" i="2" s="1"/>
  <c r="B177" i="7" l="1"/>
  <c r="C176" i="7"/>
  <c r="F176" i="7" s="1"/>
  <c r="G176" i="7" s="1"/>
  <c r="H176" i="7" s="1"/>
  <c r="X213" i="2"/>
  <c r="Z213" i="2" s="1"/>
  <c r="W214" i="2"/>
  <c r="C177" i="7" l="1"/>
  <c r="F177" i="7" s="1"/>
  <c r="G177" i="7" s="1"/>
  <c r="H177" i="7" s="1"/>
  <c r="B178" i="7"/>
  <c r="X214" i="2"/>
  <c r="Z214" i="2" s="1"/>
  <c r="W215" i="2"/>
  <c r="B179" i="7" l="1"/>
  <c r="C178" i="7"/>
  <c r="F178" i="7" s="1"/>
  <c r="G178" i="7" s="1"/>
  <c r="H178" i="7" s="1"/>
  <c r="X215" i="2"/>
  <c r="Z215" i="2" s="1"/>
  <c r="W216" i="2"/>
  <c r="B180" i="7" l="1"/>
  <c r="C179" i="7"/>
  <c r="F179" i="7" s="1"/>
  <c r="G179" i="7" s="1"/>
  <c r="H179" i="7" s="1"/>
  <c r="W217" i="2"/>
  <c r="X216" i="2"/>
  <c r="Z216" i="2" s="1"/>
  <c r="C180" i="7" l="1"/>
  <c r="F180" i="7" s="1"/>
  <c r="G180" i="7" s="1"/>
  <c r="H180" i="7" s="1"/>
  <c r="B181" i="7"/>
  <c r="X217" i="2"/>
  <c r="Z217" i="2" s="1"/>
  <c r="W218" i="2"/>
  <c r="B182" i="7" l="1"/>
  <c r="C181" i="7"/>
  <c r="F181" i="7" s="1"/>
  <c r="G181" i="7" s="1"/>
  <c r="H181" i="7" s="1"/>
  <c r="X218" i="2"/>
  <c r="Z218" i="2" s="1"/>
  <c r="W219" i="2"/>
  <c r="C182" i="7" l="1"/>
  <c r="F182" i="7" s="1"/>
  <c r="G182" i="7" s="1"/>
  <c r="H182" i="7" s="1"/>
  <c r="B183" i="7"/>
  <c r="X219" i="2"/>
  <c r="Z219" i="2" s="1"/>
  <c r="W220" i="2"/>
  <c r="B184" i="7" l="1"/>
  <c r="C183" i="7"/>
  <c r="F183" i="7" s="1"/>
  <c r="G183" i="7" s="1"/>
  <c r="H183" i="7" s="1"/>
  <c r="W221" i="2"/>
  <c r="X220" i="2"/>
  <c r="Z220" i="2" s="1"/>
  <c r="C184" i="7" l="1"/>
  <c r="F184" i="7" s="1"/>
  <c r="G184" i="7" s="1"/>
  <c r="H184" i="7" s="1"/>
  <c r="B185" i="7"/>
  <c r="X221" i="2"/>
  <c r="Z221" i="2" s="1"/>
  <c r="W222" i="2"/>
  <c r="C185" i="7" l="1"/>
  <c r="F185" i="7" s="1"/>
  <c r="G185" i="7" s="1"/>
  <c r="H185" i="7" s="1"/>
  <c r="B186" i="7"/>
  <c r="X222" i="2"/>
  <c r="Z222" i="2" s="1"/>
  <c r="W223" i="2"/>
  <c r="B187" i="7" l="1"/>
  <c r="C186" i="7"/>
  <c r="F186" i="7" s="1"/>
  <c r="G186" i="7" s="1"/>
  <c r="H186" i="7" s="1"/>
  <c r="X223" i="2"/>
  <c r="Z223" i="2" s="1"/>
  <c r="W224" i="2"/>
  <c r="C187" i="7" l="1"/>
  <c r="F187" i="7" s="1"/>
  <c r="G187" i="7" s="1"/>
  <c r="H187" i="7" s="1"/>
  <c r="B188" i="7"/>
  <c r="W225" i="2"/>
  <c r="X224" i="2"/>
  <c r="Z224" i="2" s="1"/>
  <c r="B189" i="7" l="1"/>
  <c r="C188" i="7"/>
  <c r="F188" i="7" s="1"/>
  <c r="G188" i="7" s="1"/>
  <c r="H188" i="7" s="1"/>
  <c r="X225" i="2"/>
  <c r="Z225" i="2" s="1"/>
  <c r="W226" i="2"/>
  <c r="C189" i="7" l="1"/>
  <c r="F189" i="7" s="1"/>
  <c r="G189" i="7" s="1"/>
  <c r="H189" i="7" s="1"/>
  <c r="B190" i="7"/>
  <c r="X226" i="2"/>
  <c r="Z226" i="2" s="1"/>
  <c r="W227" i="2"/>
  <c r="B191" i="7" l="1"/>
  <c r="C190" i="7"/>
  <c r="F190" i="7" s="1"/>
  <c r="G190" i="7" s="1"/>
  <c r="H190" i="7" s="1"/>
  <c r="X227" i="2"/>
  <c r="Z227" i="2" s="1"/>
  <c r="W228" i="2"/>
  <c r="B192" i="7" l="1"/>
  <c r="C191" i="7"/>
  <c r="F191" i="7" s="1"/>
  <c r="G191" i="7" s="1"/>
  <c r="H191" i="7" s="1"/>
  <c r="W229" i="2"/>
  <c r="X228" i="2"/>
  <c r="Z228" i="2" s="1"/>
  <c r="C192" i="7" l="1"/>
  <c r="F192" i="7" s="1"/>
  <c r="G192" i="7" s="1"/>
  <c r="H192" i="7" s="1"/>
  <c r="B193" i="7"/>
  <c r="X229" i="2"/>
  <c r="Z229" i="2" s="1"/>
  <c r="W230" i="2"/>
  <c r="B194" i="7" l="1"/>
  <c r="C193" i="7"/>
  <c r="F193" i="7" s="1"/>
  <c r="G193" i="7" s="1"/>
  <c r="H193" i="7" s="1"/>
  <c r="X230" i="2"/>
  <c r="Z230" i="2" s="1"/>
  <c r="W231" i="2"/>
  <c r="C194" i="7" l="1"/>
  <c r="F194" i="7" s="1"/>
  <c r="G194" i="7" s="1"/>
  <c r="H194" i="7" s="1"/>
  <c r="B195" i="7"/>
  <c r="X231" i="2"/>
  <c r="Z231" i="2" s="1"/>
  <c r="W232" i="2"/>
  <c r="B196" i="7" l="1"/>
  <c r="C195" i="7"/>
  <c r="F195" i="7" s="1"/>
  <c r="G195" i="7" s="1"/>
  <c r="H195" i="7" s="1"/>
  <c r="W233" i="2"/>
  <c r="X232" i="2"/>
  <c r="Z232" i="2" s="1"/>
  <c r="C196" i="7" l="1"/>
  <c r="F196" i="7" s="1"/>
  <c r="G196" i="7" s="1"/>
  <c r="H196" i="7" s="1"/>
  <c r="B197" i="7"/>
  <c r="X233" i="2"/>
  <c r="Z233" i="2" s="1"/>
  <c r="W234" i="2"/>
  <c r="B198" i="7" l="1"/>
  <c r="C197" i="7"/>
  <c r="F197" i="7" s="1"/>
  <c r="G197" i="7" s="1"/>
  <c r="H197" i="7" s="1"/>
  <c r="X234" i="2"/>
  <c r="Z234" i="2" s="1"/>
  <c r="W235" i="2"/>
  <c r="C198" i="7" l="1"/>
  <c r="F198" i="7" s="1"/>
  <c r="G198" i="7" s="1"/>
  <c r="H198" i="7" s="1"/>
  <c r="B199" i="7"/>
  <c r="X235" i="2"/>
  <c r="Z235" i="2" s="1"/>
  <c r="W236" i="2"/>
  <c r="B200" i="7" l="1"/>
  <c r="C199" i="7"/>
  <c r="F199" i="7" s="1"/>
  <c r="G199" i="7" s="1"/>
  <c r="H199" i="7" s="1"/>
  <c r="W237" i="2"/>
  <c r="X236" i="2"/>
  <c r="Z236" i="2" s="1"/>
  <c r="B201" i="7" l="1"/>
  <c r="C200" i="7"/>
  <c r="F200" i="7" s="1"/>
  <c r="G200" i="7" s="1"/>
  <c r="H200" i="7" s="1"/>
  <c r="X237" i="2"/>
  <c r="Z237" i="2" s="1"/>
  <c r="W238" i="2"/>
  <c r="B202" i="7" l="1"/>
  <c r="C201" i="7"/>
  <c r="F201" i="7" s="1"/>
  <c r="G201" i="7" s="1"/>
  <c r="H201" i="7" s="1"/>
  <c r="X238" i="2"/>
  <c r="Z238" i="2" s="1"/>
  <c r="W239" i="2"/>
  <c r="C202" i="7" l="1"/>
  <c r="F202" i="7" s="1"/>
  <c r="G202" i="7" s="1"/>
  <c r="H202" i="7" s="1"/>
  <c r="B203" i="7"/>
  <c r="X239" i="2"/>
  <c r="Z239" i="2" s="1"/>
  <c r="W240" i="2"/>
  <c r="B204" i="7" l="1"/>
  <c r="C203" i="7"/>
  <c r="F203" i="7" s="1"/>
  <c r="G203" i="7" s="1"/>
  <c r="H203" i="7" s="1"/>
  <c r="W241" i="2"/>
  <c r="X240" i="2"/>
  <c r="Z240" i="2" s="1"/>
  <c r="B205" i="7" l="1"/>
  <c r="C204" i="7"/>
  <c r="F204" i="7" s="1"/>
  <c r="G204" i="7" s="1"/>
  <c r="H204" i="7" s="1"/>
  <c r="X241" i="2"/>
  <c r="Z241" i="2" s="1"/>
  <c r="W242" i="2"/>
  <c r="C205" i="7" l="1"/>
  <c r="F205" i="7" s="1"/>
  <c r="G205" i="7" s="1"/>
  <c r="H205" i="7" s="1"/>
  <c r="B206" i="7"/>
  <c r="X242" i="2"/>
  <c r="Z242" i="2" s="1"/>
  <c r="W243" i="2"/>
  <c r="C206" i="7" l="1"/>
  <c r="F206" i="7" s="1"/>
  <c r="G206" i="7" s="1"/>
  <c r="H206" i="7" s="1"/>
  <c r="B207" i="7"/>
  <c r="X243" i="2"/>
  <c r="Z243" i="2" s="1"/>
  <c r="W244" i="2"/>
  <c r="C207" i="7" l="1"/>
  <c r="F207" i="7" s="1"/>
  <c r="G207" i="7" s="1"/>
  <c r="H207" i="7" s="1"/>
  <c r="B208" i="7"/>
  <c r="W245" i="2"/>
  <c r="X244" i="2"/>
  <c r="Z244" i="2" s="1"/>
  <c r="B209" i="7" l="1"/>
  <c r="C208" i="7"/>
  <c r="F208" i="7" s="1"/>
  <c r="G208" i="7" s="1"/>
  <c r="H208" i="7" s="1"/>
  <c r="X245" i="2"/>
  <c r="Z245" i="2" s="1"/>
  <c r="W246" i="2"/>
  <c r="C209" i="7" l="1"/>
  <c r="F209" i="7" s="1"/>
  <c r="G209" i="7" s="1"/>
  <c r="H209" i="7" s="1"/>
  <c r="B210" i="7"/>
  <c r="X246" i="2"/>
  <c r="Z246" i="2" s="1"/>
  <c r="W247" i="2"/>
  <c r="C210" i="7" l="1"/>
  <c r="F210" i="7" s="1"/>
  <c r="G210" i="7" s="1"/>
  <c r="H210" i="7" s="1"/>
  <c r="B211" i="7"/>
  <c r="X247" i="2"/>
  <c r="Z247" i="2" s="1"/>
  <c r="W248" i="2"/>
  <c r="B212" i="7" l="1"/>
  <c r="C211" i="7"/>
  <c r="F211" i="7" s="1"/>
  <c r="G211" i="7" s="1"/>
  <c r="H211" i="7" s="1"/>
  <c r="W249" i="2"/>
  <c r="X248" i="2"/>
  <c r="Z248" i="2" s="1"/>
  <c r="B213" i="7" l="1"/>
  <c r="C212" i="7"/>
  <c r="F212" i="7" s="1"/>
  <c r="G212" i="7" s="1"/>
  <c r="H212" i="7" s="1"/>
  <c r="X249" i="2"/>
  <c r="Z249" i="2" s="1"/>
  <c r="W250" i="2"/>
  <c r="B214" i="7" l="1"/>
  <c r="C213" i="7"/>
  <c r="F213" i="7" s="1"/>
  <c r="G213" i="7" s="1"/>
  <c r="H213" i="7" s="1"/>
  <c r="X250" i="2"/>
  <c r="Z250" i="2" s="1"/>
  <c r="W251" i="2"/>
  <c r="C214" i="7" l="1"/>
  <c r="F214" i="7" s="1"/>
  <c r="G214" i="7" s="1"/>
  <c r="H214" i="7" s="1"/>
  <c r="B215" i="7"/>
  <c r="X251" i="2"/>
  <c r="Z251" i="2" s="1"/>
  <c r="W252" i="2"/>
  <c r="B216" i="7" l="1"/>
  <c r="C215" i="7"/>
  <c r="F215" i="7" s="1"/>
  <c r="G215" i="7" s="1"/>
  <c r="H215" i="7" s="1"/>
  <c r="W253" i="2"/>
  <c r="X252" i="2"/>
  <c r="Z252" i="2" s="1"/>
  <c r="B217" i="7" l="1"/>
  <c r="C216" i="7"/>
  <c r="F216" i="7" s="1"/>
  <c r="G216" i="7" s="1"/>
  <c r="H216" i="7" s="1"/>
  <c r="X253" i="2"/>
  <c r="Z253" i="2" s="1"/>
  <c r="W254" i="2"/>
  <c r="C217" i="7" l="1"/>
  <c r="F217" i="7" s="1"/>
  <c r="G217" i="7" s="1"/>
  <c r="H217" i="7" s="1"/>
  <c r="B218" i="7"/>
  <c r="X254" i="2"/>
  <c r="Z254" i="2" s="1"/>
  <c r="W255" i="2"/>
  <c r="C218" i="7" l="1"/>
  <c r="F218" i="7" s="1"/>
  <c r="G218" i="7" s="1"/>
  <c r="H218" i="7" s="1"/>
  <c r="B219" i="7"/>
  <c r="X255" i="2"/>
  <c r="Z255" i="2" s="1"/>
  <c r="W256" i="2"/>
  <c r="C219" i="7" l="1"/>
  <c r="F219" i="7" s="1"/>
  <c r="G219" i="7" s="1"/>
  <c r="H219" i="7" s="1"/>
  <c r="B220" i="7"/>
  <c r="W257" i="2"/>
  <c r="X256" i="2"/>
  <c r="Z256" i="2" s="1"/>
  <c r="B221" i="7" l="1"/>
  <c r="C220" i="7"/>
  <c r="F220" i="7" s="1"/>
  <c r="G220" i="7" s="1"/>
  <c r="H220" i="7" s="1"/>
  <c r="X257" i="2"/>
  <c r="Z257" i="2" s="1"/>
  <c r="W258" i="2"/>
  <c r="C221" i="7" l="1"/>
  <c r="F221" i="7" s="1"/>
  <c r="G221" i="7" s="1"/>
  <c r="H221" i="7" s="1"/>
  <c r="B222" i="7"/>
  <c r="X258" i="2"/>
  <c r="Z258" i="2" s="1"/>
  <c r="W259" i="2"/>
  <c r="C222" i="7" l="1"/>
  <c r="F222" i="7" s="1"/>
  <c r="G222" i="7" s="1"/>
  <c r="H222" i="7" s="1"/>
  <c r="B223" i="7"/>
  <c r="X259" i="2"/>
  <c r="Z259" i="2" s="1"/>
  <c r="W260" i="2"/>
  <c r="B224" i="7" l="1"/>
  <c r="C223" i="7"/>
  <c r="F223" i="7" s="1"/>
  <c r="G223" i="7" s="1"/>
  <c r="H223" i="7" s="1"/>
  <c r="W261" i="2"/>
  <c r="X260" i="2"/>
  <c r="Z260" i="2" s="1"/>
  <c r="B225" i="7" l="1"/>
  <c r="C224" i="7"/>
  <c r="F224" i="7" s="1"/>
  <c r="G224" i="7" s="1"/>
  <c r="H224" i="7" s="1"/>
  <c r="X261" i="2"/>
  <c r="Z261" i="2" s="1"/>
  <c r="W262" i="2"/>
  <c r="B226" i="7" l="1"/>
  <c r="C225" i="7"/>
  <c r="F225" i="7" s="1"/>
  <c r="G225" i="7" s="1"/>
  <c r="H225" i="7" s="1"/>
  <c r="X262" i="2"/>
  <c r="Z262" i="2" s="1"/>
  <c r="W263" i="2"/>
  <c r="C226" i="7" l="1"/>
  <c r="F226" i="7" s="1"/>
  <c r="G226" i="7" s="1"/>
  <c r="H226" i="7" s="1"/>
  <c r="B227" i="7"/>
  <c r="X263" i="2"/>
  <c r="Z263" i="2" s="1"/>
  <c r="W264" i="2"/>
  <c r="B228" i="7" l="1"/>
  <c r="C227" i="7"/>
  <c r="F227" i="7" s="1"/>
  <c r="G227" i="7" s="1"/>
  <c r="H227" i="7" s="1"/>
  <c r="W265" i="2"/>
  <c r="X264" i="2"/>
  <c r="Z264" i="2" s="1"/>
  <c r="B229" i="7" l="1"/>
  <c r="C228" i="7"/>
  <c r="F228" i="7" s="1"/>
  <c r="G228" i="7" s="1"/>
  <c r="H228" i="7" s="1"/>
  <c r="X265" i="2"/>
  <c r="Z265" i="2" s="1"/>
  <c r="W266" i="2"/>
  <c r="C229" i="7" l="1"/>
  <c r="F229" i="7" s="1"/>
  <c r="G229" i="7" s="1"/>
  <c r="H229" i="7" s="1"/>
  <c r="B230" i="7"/>
  <c r="X266" i="2"/>
  <c r="Z266" i="2" s="1"/>
  <c r="W267" i="2"/>
  <c r="C230" i="7" l="1"/>
  <c r="F230" i="7" s="1"/>
  <c r="G230" i="7" s="1"/>
  <c r="H230" i="7" s="1"/>
  <c r="B231" i="7"/>
  <c r="X267" i="2"/>
  <c r="Z267" i="2" s="1"/>
  <c r="W268" i="2"/>
  <c r="C231" i="7" l="1"/>
  <c r="F231" i="7" s="1"/>
  <c r="G231" i="7" s="1"/>
  <c r="H231" i="7" s="1"/>
  <c r="B232" i="7"/>
  <c r="W269" i="2"/>
  <c r="X268" i="2"/>
  <c r="Z268" i="2" s="1"/>
  <c r="B233" i="7" l="1"/>
  <c r="C232" i="7"/>
  <c r="F232" i="7" s="1"/>
  <c r="G232" i="7" s="1"/>
  <c r="H232" i="7" s="1"/>
  <c r="X269" i="2"/>
  <c r="Z269" i="2" s="1"/>
  <c r="W270" i="2"/>
  <c r="C233" i="7" l="1"/>
  <c r="F233" i="7" s="1"/>
  <c r="G233" i="7" s="1"/>
  <c r="H233" i="7" s="1"/>
  <c r="B234" i="7"/>
  <c r="X270" i="2"/>
  <c r="Z270" i="2" s="1"/>
  <c r="W271" i="2"/>
  <c r="C234" i="7" l="1"/>
  <c r="F234" i="7" s="1"/>
  <c r="G234" i="7" s="1"/>
  <c r="H234" i="7" s="1"/>
  <c r="B235" i="7"/>
  <c r="W272" i="2"/>
  <c r="X271" i="2"/>
  <c r="Z271" i="2" s="1"/>
  <c r="B236" i="7" l="1"/>
  <c r="C235" i="7"/>
  <c r="F235" i="7" s="1"/>
  <c r="G235" i="7" s="1"/>
  <c r="H235" i="7" s="1"/>
  <c r="W273" i="2"/>
  <c r="X272" i="2"/>
  <c r="Z272" i="2" s="1"/>
  <c r="B237" i="7" l="1"/>
  <c r="C236" i="7"/>
  <c r="F236" i="7" s="1"/>
  <c r="G236" i="7" s="1"/>
  <c r="H236" i="7" s="1"/>
  <c r="X273" i="2"/>
  <c r="Z273" i="2" s="1"/>
  <c r="W274" i="2"/>
  <c r="B238" i="7" l="1"/>
  <c r="C237" i="7"/>
  <c r="F237" i="7" s="1"/>
  <c r="G237" i="7" s="1"/>
  <c r="H237" i="7" s="1"/>
  <c r="W275" i="2"/>
  <c r="X274" i="2"/>
  <c r="Z274" i="2" s="1"/>
  <c r="C238" i="7" l="1"/>
  <c r="F238" i="7" s="1"/>
  <c r="G238" i="7" s="1"/>
  <c r="H238" i="7" s="1"/>
  <c r="B239" i="7"/>
  <c r="X275" i="2"/>
  <c r="Z275" i="2" s="1"/>
  <c r="W276" i="2"/>
  <c r="B240" i="7" l="1"/>
  <c r="C239" i="7"/>
  <c r="F239" i="7" s="1"/>
  <c r="G239" i="7" s="1"/>
  <c r="H239" i="7" s="1"/>
  <c r="X276" i="2"/>
  <c r="Z276" i="2" s="1"/>
  <c r="W277" i="2"/>
  <c r="B241" i="7" l="1"/>
  <c r="C240" i="7"/>
  <c r="F240" i="7" s="1"/>
  <c r="G240" i="7" s="1"/>
  <c r="H240" i="7" s="1"/>
  <c r="X277" i="2"/>
  <c r="Z277" i="2" s="1"/>
  <c r="W278" i="2"/>
  <c r="C241" i="7" l="1"/>
  <c r="F241" i="7" s="1"/>
  <c r="G241" i="7" s="1"/>
  <c r="H241" i="7" s="1"/>
  <c r="B242" i="7"/>
  <c r="W279" i="2"/>
  <c r="X278" i="2"/>
  <c r="Z278" i="2" s="1"/>
  <c r="C242" i="7" l="1"/>
  <c r="F242" i="7" s="1"/>
  <c r="G242" i="7" s="1"/>
  <c r="H242" i="7" s="1"/>
  <c r="B243" i="7"/>
  <c r="X279" i="2"/>
  <c r="Z279" i="2" s="1"/>
  <c r="W280" i="2"/>
  <c r="C243" i="7" l="1"/>
  <c r="F243" i="7" s="1"/>
  <c r="G243" i="7" s="1"/>
  <c r="H243" i="7" s="1"/>
  <c r="B244" i="7"/>
  <c r="W281" i="2"/>
  <c r="X280" i="2"/>
  <c r="Z280" i="2" s="1"/>
  <c r="B245" i="7" l="1"/>
  <c r="C244" i="7"/>
  <c r="F244" i="7" s="1"/>
  <c r="G244" i="7" s="1"/>
  <c r="H244" i="7" s="1"/>
  <c r="W282" i="2"/>
  <c r="X281" i="2"/>
  <c r="Z281" i="2" s="1"/>
  <c r="C245" i="7" l="1"/>
  <c r="F245" i="7" s="1"/>
  <c r="G245" i="7" s="1"/>
  <c r="H245" i="7" s="1"/>
  <c r="B246" i="7"/>
  <c r="X282" i="2"/>
  <c r="Z282" i="2" s="1"/>
  <c r="W283" i="2"/>
  <c r="C246" i="7" l="1"/>
  <c r="F246" i="7" s="1"/>
  <c r="G246" i="7" s="1"/>
  <c r="H246" i="7" s="1"/>
  <c r="B247" i="7"/>
  <c r="W284" i="2"/>
  <c r="X283" i="2"/>
  <c r="Z283" i="2" s="1"/>
  <c r="B248" i="7" l="1"/>
  <c r="C247" i="7"/>
  <c r="F247" i="7" s="1"/>
  <c r="G247" i="7" s="1"/>
  <c r="H247" i="7" s="1"/>
  <c r="W285" i="2"/>
  <c r="X284" i="2"/>
  <c r="Z284" i="2" s="1"/>
  <c r="B249" i="7" l="1"/>
  <c r="C248" i="7"/>
  <c r="F248" i="7" s="1"/>
  <c r="G248" i="7" s="1"/>
  <c r="H248" i="7" s="1"/>
  <c r="X285" i="2"/>
  <c r="Z285" i="2" s="1"/>
  <c r="W286" i="2"/>
  <c r="B250" i="7" l="1"/>
  <c r="C249" i="7"/>
  <c r="F249" i="7" s="1"/>
  <c r="G249" i="7" s="1"/>
  <c r="H249" i="7" s="1"/>
  <c r="X286" i="2"/>
  <c r="Z286" i="2" s="1"/>
  <c r="W287" i="2"/>
  <c r="C250" i="7" l="1"/>
  <c r="F250" i="7" s="1"/>
  <c r="G250" i="7" s="1"/>
  <c r="H250" i="7" s="1"/>
  <c r="B251" i="7"/>
  <c r="X287" i="2"/>
  <c r="Z287" i="2" s="1"/>
  <c r="W288" i="2"/>
  <c r="B252" i="7" l="1"/>
  <c r="C251" i="7"/>
  <c r="F251" i="7" s="1"/>
  <c r="G251" i="7" s="1"/>
  <c r="H251" i="7" s="1"/>
  <c r="W289" i="2"/>
  <c r="X288" i="2"/>
  <c r="Z288" i="2" s="1"/>
  <c r="B253" i="7" l="1"/>
  <c r="C252" i="7"/>
  <c r="F252" i="7" s="1"/>
  <c r="G252" i="7" s="1"/>
  <c r="H252" i="7" s="1"/>
  <c r="X289" i="2"/>
  <c r="Z289" i="2" s="1"/>
  <c r="W290" i="2"/>
  <c r="C253" i="7" l="1"/>
  <c r="F253" i="7" s="1"/>
  <c r="G253" i="7" s="1"/>
  <c r="H253" i="7" s="1"/>
  <c r="B254" i="7"/>
  <c r="X290" i="2"/>
  <c r="Z290" i="2" s="1"/>
  <c r="W291" i="2"/>
  <c r="C254" i="7" l="1"/>
  <c r="F254" i="7" s="1"/>
  <c r="G254" i="7" s="1"/>
  <c r="H254" i="7" s="1"/>
  <c r="B255" i="7"/>
  <c r="W292" i="2"/>
  <c r="X291" i="2"/>
  <c r="Z291" i="2" s="1"/>
  <c r="C255" i="7" l="1"/>
  <c r="F255" i="7" s="1"/>
  <c r="G255" i="7" s="1"/>
  <c r="H255" i="7" s="1"/>
  <c r="B256" i="7"/>
  <c r="X292" i="2"/>
  <c r="Z292" i="2" s="1"/>
  <c r="W293" i="2"/>
  <c r="B257" i="7" l="1"/>
  <c r="C256" i="7"/>
  <c r="F256" i="7" s="1"/>
  <c r="G256" i="7" s="1"/>
  <c r="H256" i="7" s="1"/>
  <c r="X293" i="2"/>
  <c r="Z293" i="2" s="1"/>
  <c r="W294" i="2"/>
  <c r="C257" i="7" l="1"/>
  <c r="F257" i="7" s="1"/>
  <c r="G257" i="7" s="1"/>
  <c r="H257" i="7" s="1"/>
  <c r="B258" i="7"/>
  <c r="X294" i="2"/>
  <c r="Z294" i="2" s="1"/>
  <c r="W295" i="2"/>
  <c r="C258" i="7" l="1"/>
  <c r="F258" i="7" s="1"/>
  <c r="G258" i="7" s="1"/>
  <c r="H258" i="7" s="1"/>
  <c r="B259" i="7"/>
  <c r="X295" i="2"/>
  <c r="Z295" i="2" s="1"/>
  <c r="W296" i="2"/>
  <c r="B260" i="7" l="1"/>
  <c r="C259" i="7"/>
  <c r="F259" i="7" s="1"/>
  <c r="G259" i="7" s="1"/>
  <c r="H259" i="7" s="1"/>
  <c r="X296" i="2"/>
  <c r="Z296" i="2" s="1"/>
  <c r="W297" i="2"/>
  <c r="B261" i="7" l="1"/>
  <c r="C260" i="7"/>
  <c r="F260" i="7" s="1"/>
  <c r="G260" i="7" s="1"/>
  <c r="H260" i="7" s="1"/>
  <c r="X297" i="2"/>
  <c r="Z297" i="2" s="1"/>
  <c r="W298" i="2"/>
  <c r="B262" i="7" l="1"/>
  <c r="C261" i="7"/>
  <c r="F261" i="7" s="1"/>
  <c r="G261" i="7" s="1"/>
  <c r="H261" i="7" s="1"/>
  <c r="X298" i="2"/>
  <c r="Z298" i="2" s="1"/>
  <c r="W299" i="2"/>
  <c r="B263" i="7" l="1"/>
  <c r="C262" i="7"/>
  <c r="F262" i="7" s="1"/>
  <c r="G262" i="7" s="1"/>
  <c r="H262" i="7" s="1"/>
  <c r="W300" i="2"/>
  <c r="X299" i="2"/>
  <c r="Z299" i="2" s="1"/>
  <c r="B264" i="7" l="1"/>
  <c r="C263" i="7"/>
  <c r="F263" i="7" s="1"/>
  <c r="G263" i="7" s="1"/>
  <c r="H263" i="7" s="1"/>
  <c r="X300" i="2"/>
  <c r="Z300" i="2" s="1"/>
  <c r="W301" i="2"/>
  <c r="B265" i="7" l="1"/>
  <c r="C264" i="7"/>
  <c r="F264" i="7" s="1"/>
  <c r="G264" i="7" s="1"/>
  <c r="H264" i="7" s="1"/>
  <c r="X301" i="2"/>
  <c r="Z301" i="2" s="1"/>
  <c r="W302" i="2"/>
  <c r="C265" i="7" l="1"/>
  <c r="F265" i="7" s="1"/>
  <c r="G265" i="7" s="1"/>
  <c r="H265" i="7" s="1"/>
  <c r="B266" i="7"/>
  <c r="X302" i="2"/>
  <c r="Z302" i="2" s="1"/>
  <c r="W303" i="2"/>
  <c r="C266" i="7" l="1"/>
  <c r="F266" i="7" s="1"/>
  <c r="G266" i="7" s="1"/>
  <c r="H266" i="7" s="1"/>
  <c r="B267" i="7"/>
  <c r="X303" i="2"/>
  <c r="Z303" i="2" s="1"/>
  <c r="W304" i="2"/>
  <c r="C267" i="7" l="1"/>
  <c r="F267" i="7" s="1"/>
  <c r="G267" i="7" s="1"/>
  <c r="H267" i="7" s="1"/>
  <c r="B268" i="7"/>
  <c r="W305" i="2"/>
  <c r="X304" i="2"/>
  <c r="Z304" i="2" s="1"/>
  <c r="B269" i="7" l="1"/>
  <c r="C268" i="7"/>
  <c r="F268" i="7" s="1"/>
  <c r="G268" i="7" s="1"/>
  <c r="H268" i="7" s="1"/>
  <c r="X305" i="2"/>
  <c r="Z305" i="2" s="1"/>
  <c r="W306" i="2"/>
  <c r="B270" i="7" l="1"/>
  <c r="C269" i="7"/>
  <c r="F269" i="7" s="1"/>
  <c r="G269" i="7" s="1"/>
  <c r="H269" i="7" s="1"/>
  <c r="X306" i="2"/>
  <c r="Z306" i="2" s="1"/>
  <c r="W307" i="2"/>
  <c r="B271" i="7" l="1"/>
  <c r="C270" i="7"/>
  <c r="F270" i="7" s="1"/>
  <c r="G270" i="7" s="1"/>
  <c r="H270" i="7" s="1"/>
  <c r="X307" i="2"/>
  <c r="Z307" i="2" s="1"/>
  <c r="W308" i="2"/>
  <c r="B272" i="7" l="1"/>
  <c r="C271" i="7"/>
  <c r="F271" i="7" s="1"/>
  <c r="G271" i="7" s="1"/>
  <c r="H271" i="7" s="1"/>
  <c r="X308" i="2"/>
  <c r="Z308" i="2" s="1"/>
  <c r="W309" i="2"/>
  <c r="C272" i="7" l="1"/>
  <c r="F272" i="7" s="1"/>
  <c r="G272" i="7" s="1"/>
  <c r="H272" i="7" s="1"/>
  <c r="B273" i="7"/>
  <c r="X309" i="2"/>
  <c r="Z309" i="2" s="1"/>
  <c r="W310" i="2"/>
  <c r="B274" i="7" l="1"/>
  <c r="C273" i="7"/>
  <c r="F273" i="7" s="1"/>
  <c r="G273" i="7" s="1"/>
  <c r="H273" i="7" s="1"/>
  <c r="X310" i="2"/>
  <c r="Z310" i="2" s="1"/>
  <c r="W311" i="2"/>
  <c r="B275" i="7" l="1"/>
  <c r="C274" i="7"/>
  <c r="F274" i="7" s="1"/>
  <c r="G274" i="7" s="1"/>
  <c r="H274" i="7" s="1"/>
  <c r="X311" i="2"/>
  <c r="Z311" i="2" s="1"/>
  <c r="W312" i="2"/>
  <c r="B276" i="7" l="1"/>
  <c r="C275" i="7"/>
  <c r="F275" i="7" s="1"/>
  <c r="G275" i="7" s="1"/>
  <c r="H275" i="7" s="1"/>
  <c r="W313" i="2"/>
  <c r="X312" i="2"/>
  <c r="Z312" i="2" s="1"/>
  <c r="B277" i="7" l="1"/>
  <c r="C276" i="7"/>
  <c r="F276" i="7" s="1"/>
  <c r="G276" i="7" s="1"/>
  <c r="H276" i="7" s="1"/>
  <c r="X313" i="2"/>
  <c r="Z313" i="2" s="1"/>
  <c r="W314" i="2"/>
  <c r="C277" i="7" l="1"/>
  <c r="F277" i="7" s="1"/>
  <c r="G277" i="7" s="1"/>
  <c r="H277" i="7" s="1"/>
  <c r="B278" i="7"/>
  <c r="X314" i="2"/>
  <c r="Z314" i="2" s="1"/>
  <c r="W315" i="2"/>
  <c r="C278" i="7" l="1"/>
  <c r="F278" i="7" s="1"/>
  <c r="G278" i="7" s="1"/>
  <c r="H278" i="7" s="1"/>
  <c r="B279" i="7"/>
  <c r="X315" i="2"/>
  <c r="Z315" i="2" s="1"/>
  <c r="W316" i="2"/>
  <c r="C279" i="7" l="1"/>
  <c r="F279" i="7" s="1"/>
  <c r="G279" i="7" s="1"/>
  <c r="H279" i="7" s="1"/>
  <c r="B280" i="7"/>
  <c r="W317" i="2"/>
  <c r="X316" i="2"/>
  <c r="Z316" i="2" s="1"/>
  <c r="B281" i="7" l="1"/>
  <c r="C280" i="7"/>
  <c r="F280" i="7" s="1"/>
  <c r="G280" i="7" s="1"/>
  <c r="H280" i="7" s="1"/>
  <c r="X317" i="2"/>
  <c r="Z317" i="2" s="1"/>
  <c r="W318" i="2"/>
  <c r="B282" i="7" l="1"/>
  <c r="C281" i="7"/>
  <c r="F281" i="7" s="1"/>
  <c r="G281" i="7" s="1"/>
  <c r="H281" i="7" s="1"/>
  <c r="X318" i="2"/>
  <c r="Z318" i="2" s="1"/>
  <c r="W319" i="2"/>
  <c r="B283" i="7" l="1"/>
  <c r="C282" i="7"/>
  <c r="F282" i="7" s="1"/>
  <c r="G282" i="7" s="1"/>
  <c r="H282" i="7" s="1"/>
  <c r="X319" i="2"/>
  <c r="Z319" i="2" s="1"/>
  <c r="W320" i="2"/>
  <c r="B284" i="7" l="1"/>
  <c r="C283" i="7"/>
  <c r="F283" i="7" s="1"/>
  <c r="G283" i="7" s="1"/>
  <c r="H283" i="7" s="1"/>
  <c r="W321" i="2"/>
  <c r="X320" i="2"/>
  <c r="Z320" i="2" s="1"/>
  <c r="C284" i="7" l="1"/>
  <c r="F284" i="7" s="1"/>
  <c r="G284" i="7" s="1"/>
  <c r="H284" i="7" s="1"/>
  <c r="B285" i="7"/>
  <c r="X321" i="2"/>
  <c r="Z321" i="2" s="1"/>
  <c r="W322" i="2"/>
  <c r="B286" i="7" l="1"/>
  <c r="C285" i="7"/>
  <c r="F285" i="7" s="1"/>
  <c r="G285" i="7" s="1"/>
  <c r="H285" i="7" s="1"/>
  <c r="X322" i="2"/>
  <c r="Z322" i="2" s="1"/>
  <c r="W323" i="2"/>
  <c r="B287" i="7" l="1"/>
  <c r="C286" i="7"/>
  <c r="F286" i="7" s="1"/>
  <c r="G286" i="7" s="1"/>
  <c r="H286" i="7" s="1"/>
  <c r="X323" i="2"/>
  <c r="Z323" i="2" s="1"/>
  <c r="W324" i="2"/>
  <c r="B288" i="7" l="1"/>
  <c r="C287" i="7"/>
  <c r="F287" i="7" s="1"/>
  <c r="G287" i="7" s="1"/>
  <c r="H287" i="7" s="1"/>
  <c r="W325" i="2"/>
  <c r="X324" i="2"/>
  <c r="Z324" i="2" s="1"/>
  <c r="B289" i="7" l="1"/>
  <c r="C288" i="7"/>
  <c r="F288" i="7" s="1"/>
  <c r="G288" i="7" s="1"/>
  <c r="H288" i="7" s="1"/>
  <c r="X325" i="2"/>
  <c r="Z325" i="2" s="1"/>
  <c r="W326" i="2"/>
  <c r="C289" i="7" l="1"/>
  <c r="F289" i="7" s="1"/>
  <c r="G289" i="7" s="1"/>
  <c r="H289" i="7" s="1"/>
  <c r="B290" i="7"/>
  <c r="X326" i="2"/>
  <c r="Z326" i="2" s="1"/>
  <c r="W327" i="2"/>
  <c r="C290" i="7" l="1"/>
  <c r="F290" i="7" s="1"/>
  <c r="G290" i="7" s="1"/>
  <c r="H290" i="7" s="1"/>
  <c r="B291" i="7"/>
  <c r="X327" i="2"/>
  <c r="Z327" i="2" s="1"/>
  <c r="W328" i="2"/>
  <c r="C291" i="7" l="1"/>
  <c r="F291" i="7" s="1"/>
  <c r="G291" i="7" s="1"/>
  <c r="H291" i="7" s="1"/>
  <c r="B292" i="7"/>
  <c r="X328" i="2"/>
  <c r="Z328" i="2" s="1"/>
  <c r="W329" i="2"/>
  <c r="B293" i="7" l="1"/>
  <c r="C292" i="7"/>
  <c r="F292" i="7" s="1"/>
  <c r="G292" i="7" s="1"/>
  <c r="H292" i="7" s="1"/>
  <c r="X329" i="2"/>
  <c r="Z329" i="2" s="1"/>
  <c r="W330" i="2"/>
  <c r="B294" i="7" l="1"/>
  <c r="C293" i="7"/>
  <c r="F293" i="7" s="1"/>
  <c r="G293" i="7" s="1"/>
  <c r="H293" i="7" s="1"/>
  <c r="X330" i="2"/>
  <c r="Z330" i="2" s="1"/>
  <c r="W331" i="2"/>
  <c r="B295" i="7" l="1"/>
  <c r="C294" i="7"/>
  <c r="F294" i="7" s="1"/>
  <c r="G294" i="7" s="1"/>
  <c r="H294" i="7" s="1"/>
  <c r="X331" i="2"/>
  <c r="Z331" i="2" s="1"/>
  <c r="W332" i="2"/>
  <c r="B296" i="7" l="1"/>
  <c r="C295" i="7"/>
  <c r="F295" i="7" s="1"/>
  <c r="G295" i="7" s="1"/>
  <c r="H295" i="7" s="1"/>
  <c r="W333" i="2"/>
  <c r="X332" i="2"/>
  <c r="Z332" i="2" s="1"/>
  <c r="C296" i="7" l="1"/>
  <c r="F296" i="7" s="1"/>
  <c r="G296" i="7" s="1"/>
  <c r="H296" i="7" s="1"/>
  <c r="B297" i="7"/>
  <c r="X333" i="2"/>
  <c r="Z333" i="2" s="1"/>
  <c r="W334" i="2"/>
  <c r="B298" i="7" l="1"/>
  <c r="C297" i="7"/>
  <c r="F297" i="7" s="1"/>
  <c r="G297" i="7" s="1"/>
  <c r="H297" i="7" s="1"/>
  <c r="X334" i="2"/>
  <c r="Z334" i="2" s="1"/>
  <c r="W335" i="2"/>
  <c r="B299" i="7" l="1"/>
  <c r="C298" i="7"/>
  <c r="F298" i="7" s="1"/>
  <c r="G298" i="7" s="1"/>
  <c r="H298" i="7" s="1"/>
  <c r="X335" i="2"/>
  <c r="Z335" i="2" s="1"/>
  <c r="W336" i="2"/>
  <c r="B300" i="7" l="1"/>
  <c r="C299" i="7"/>
  <c r="F299" i="7" s="1"/>
  <c r="G299" i="7" s="1"/>
  <c r="H299" i="7" s="1"/>
  <c r="W337" i="2"/>
  <c r="X336" i="2"/>
  <c r="Z336" i="2" s="1"/>
  <c r="B301" i="7" l="1"/>
  <c r="C300" i="7"/>
  <c r="F300" i="7" s="1"/>
  <c r="G300" i="7" s="1"/>
  <c r="H300" i="7" s="1"/>
  <c r="X337" i="2"/>
  <c r="Z337" i="2" s="1"/>
  <c r="W338" i="2"/>
  <c r="C301" i="7" l="1"/>
  <c r="F301" i="7" s="1"/>
  <c r="G301" i="7" s="1"/>
  <c r="H301" i="7" s="1"/>
  <c r="B302" i="7"/>
  <c r="X338" i="2"/>
  <c r="Z338" i="2" s="1"/>
  <c r="W339" i="2"/>
  <c r="C302" i="7" l="1"/>
  <c r="F302" i="7" s="1"/>
  <c r="G302" i="7" s="1"/>
  <c r="H302" i="7" s="1"/>
  <c r="B303" i="7"/>
  <c r="X339" i="2"/>
  <c r="Z339" i="2" s="1"/>
  <c r="W340" i="2"/>
  <c r="C303" i="7" l="1"/>
  <c r="F303" i="7" s="1"/>
  <c r="G303" i="7" s="1"/>
  <c r="H303" i="7" s="1"/>
  <c r="B304" i="7"/>
  <c r="W341" i="2"/>
  <c r="X340" i="2"/>
  <c r="Z340" i="2" s="1"/>
  <c r="B305" i="7" l="1"/>
  <c r="C304" i="7"/>
  <c r="F304" i="7" s="1"/>
  <c r="G304" i="7" s="1"/>
  <c r="H304" i="7" s="1"/>
  <c r="X341" i="2"/>
  <c r="Z341" i="2" s="1"/>
  <c r="W342" i="2"/>
  <c r="B306" i="7" l="1"/>
  <c r="C305" i="7"/>
  <c r="F305" i="7" s="1"/>
  <c r="G305" i="7" s="1"/>
  <c r="H305" i="7" s="1"/>
  <c r="X342" i="2"/>
  <c r="Z342" i="2" s="1"/>
  <c r="W343" i="2"/>
  <c r="B307" i="7" l="1"/>
  <c r="C306" i="7"/>
  <c r="F306" i="7" s="1"/>
  <c r="G306" i="7" s="1"/>
  <c r="H306" i="7" s="1"/>
  <c r="X343" i="2"/>
  <c r="Z343" i="2" s="1"/>
  <c r="W344" i="2"/>
  <c r="B308" i="7" l="1"/>
  <c r="C307" i="7"/>
  <c r="F307" i="7" s="1"/>
  <c r="G307" i="7" s="1"/>
  <c r="H307" i="7" s="1"/>
  <c r="X344" i="2"/>
  <c r="Z344" i="2" s="1"/>
  <c r="W345" i="2"/>
  <c r="C308" i="7" l="1"/>
  <c r="F308" i="7" s="1"/>
  <c r="G308" i="7" s="1"/>
  <c r="H308" i="7" s="1"/>
  <c r="B309" i="7"/>
  <c r="X345" i="2"/>
  <c r="Z345" i="2" s="1"/>
  <c r="W346" i="2"/>
  <c r="B310" i="7" l="1"/>
  <c r="C309" i="7"/>
  <c r="F309" i="7" s="1"/>
  <c r="G309" i="7" s="1"/>
  <c r="H309" i="7" s="1"/>
  <c r="X346" i="2"/>
  <c r="Z346" i="2" s="1"/>
  <c r="W347" i="2"/>
  <c r="B311" i="7" l="1"/>
  <c r="C310" i="7"/>
  <c r="F310" i="7" s="1"/>
  <c r="G310" i="7" s="1"/>
  <c r="H310" i="7" s="1"/>
  <c r="X347" i="2"/>
  <c r="Z347" i="2" s="1"/>
  <c r="W348" i="2"/>
  <c r="B312" i="7" l="1"/>
  <c r="C311" i="7"/>
  <c r="F311" i="7" s="1"/>
  <c r="G311" i="7" s="1"/>
  <c r="H311" i="7" s="1"/>
  <c r="W349" i="2"/>
  <c r="X348" i="2"/>
  <c r="Z348" i="2" s="1"/>
  <c r="B313" i="7" l="1"/>
  <c r="C312" i="7"/>
  <c r="F312" i="7" s="1"/>
  <c r="G312" i="7" s="1"/>
  <c r="H312" i="7" s="1"/>
  <c r="X349" i="2"/>
  <c r="Z349" i="2" s="1"/>
  <c r="W350" i="2"/>
  <c r="C313" i="7" l="1"/>
  <c r="F313" i="7" s="1"/>
  <c r="G313" i="7" s="1"/>
  <c r="H313" i="7" s="1"/>
  <c r="B314" i="7"/>
  <c r="X350" i="2"/>
  <c r="Z350" i="2" s="1"/>
  <c r="W351" i="2"/>
  <c r="C314" i="7" l="1"/>
  <c r="F314" i="7" s="1"/>
  <c r="G314" i="7" s="1"/>
  <c r="H314" i="7" s="1"/>
  <c r="B315" i="7"/>
  <c r="X351" i="2"/>
  <c r="Z351" i="2" s="1"/>
  <c r="W352" i="2"/>
  <c r="C315" i="7" l="1"/>
  <c r="F315" i="7" s="1"/>
  <c r="G315" i="7" s="1"/>
  <c r="H315" i="7" s="1"/>
  <c r="B316" i="7"/>
  <c r="W353" i="2"/>
  <c r="X352" i="2"/>
  <c r="Z352" i="2" s="1"/>
  <c r="B317" i="7" l="1"/>
  <c r="C316" i="7"/>
  <c r="F316" i="7" s="1"/>
  <c r="G316" i="7" s="1"/>
  <c r="H316" i="7" s="1"/>
  <c r="X353" i="2"/>
  <c r="Z353" i="2" s="1"/>
  <c r="W354" i="2"/>
  <c r="B318" i="7" l="1"/>
  <c r="C317" i="7"/>
  <c r="F317" i="7" s="1"/>
  <c r="G317" i="7" s="1"/>
  <c r="H317" i="7" s="1"/>
  <c r="X354" i="2"/>
  <c r="Z354" i="2" s="1"/>
  <c r="W355" i="2"/>
  <c r="B319" i="7" l="1"/>
  <c r="C318" i="7"/>
  <c r="F318" i="7" s="1"/>
  <c r="G318" i="7" s="1"/>
  <c r="H318" i="7" s="1"/>
  <c r="X355" i="2"/>
  <c r="Z355" i="2" s="1"/>
  <c r="W356" i="2"/>
  <c r="B320" i="7" l="1"/>
  <c r="C319" i="7"/>
  <c r="F319" i="7" s="1"/>
  <c r="G319" i="7" s="1"/>
  <c r="H319" i="7" s="1"/>
  <c r="X356" i="2"/>
  <c r="Z356" i="2" s="1"/>
  <c r="W357" i="2"/>
  <c r="C320" i="7" l="1"/>
  <c r="F320" i="7" s="1"/>
  <c r="G320" i="7" s="1"/>
  <c r="H320" i="7" s="1"/>
  <c r="B321" i="7"/>
  <c r="X357" i="2"/>
  <c r="Z357" i="2" s="1"/>
  <c r="W358" i="2"/>
  <c r="B322" i="7" l="1"/>
  <c r="C321" i="7"/>
  <c r="F321" i="7" s="1"/>
  <c r="G321" i="7" s="1"/>
  <c r="H321" i="7" s="1"/>
  <c r="X358" i="2"/>
  <c r="Z358" i="2" s="1"/>
  <c r="W359" i="2"/>
  <c r="B323" i="7" l="1"/>
  <c r="C322" i="7"/>
  <c r="F322" i="7" s="1"/>
  <c r="G322" i="7" s="1"/>
  <c r="H322" i="7" s="1"/>
  <c r="X359" i="2"/>
  <c r="Z359" i="2" s="1"/>
  <c r="W360" i="2"/>
  <c r="B324" i="7" l="1"/>
  <c r="C323" i="7"/>
  <c r="F323" i="7" s="1"/>
  <c r="G323" i="7" s="1"/>
  <c r="H323" i="7" s="1"/>
  <c r="W361" i="2"/>
  <c r="X360" i="2"/>
  <c r="Z360" i="2" s="1"/>
  <c r="B325" i="7" l="1"/>
  <c r="C324" i="7"/>
  <c r="F324" i="7" s="1"/>
  <c r="G324" i="7" s="1"/>
  <c r="H324" i="7" s="1"/>
  <c r="X361" i="2"/>
  <c r="Z361" i="2" s="1"/>
  <c r="W362" i="2"/>
  <c r="C325" i="7" l="1"/>
  <c r="F325" i="7" s="1"/>
  <c r="G325" i="7" s="1"/>
  <c r="H325" i="7" s="1"/>
  <c r="B326" i="7"/>
  <c r="X362" i="2"/>
  <c r="Z362" i="2" s="1"/>
  <c r="W363" i="2"/>
  <c r="C326" i="7" l="1"/>
  <c r="F326" i="7" s="1"/>
  <c r="G326" i="7" s="1"/>
  <c r="H326" i="7" s="1"/>
  <c r="B327" i="7"/>
  <c r="X363" i="2"/>
  <c r="Z363" i="2" s="1"/>
  <c r="W364" i="2"/>
  <c r="C327" i="7" l="1"/>
  <c r="F327" i="7" s="1"/>
  <c r="G327" i="7" s="1"/>
  <c r="H327" i="7" s="1"/>
  <c r="B328" i="7"/>
  <c r="W365" i="2"/>
  <c r="X364" i="2"/>
  <c r="Z364" i="2" s="1"/>
  <c r="B329" i="7" l="1"/>
  <c r="C328" i="7"/>
  <c r="F328" i="7" s="1"/>
  <c r="G328" i="7" s="1"/>
  <c r="H328" i="7" s="1"/>
  <c r="X365" i="2"/>
  <c r="Z365" i="2" s="1"/>
  <c r="W366" i="2"/>
  <c r="B330" i="7" l="1"/>
  <c r="C329" i="7"/>
  <c r="F329" i="7" s="1"/>
  <c r="G329" i="7" s="1"/>
  <c r="H329" i="7" s="1"/>
  <c r="X366" i="2"/>
  <c r="Z366" i="2" s="1"/>
  <c r="W367" i="2"/>
  <c r="B331" i="7" l="1"/>
  <c r="C330" i="7"/>
  <c r="F330" i="7" s="1"/>
  <c r="G330" i="7" s="1"/>
  <c r="H330" i="7" s="1"/>
  <c r="X367" i="2"/>
  <c r="Z367" i="2" s="1"/>
  <c r="W368" i="2"/>
  <c r="B332" i="7" l="1"/>
  <c r="C331" i="7"/>
  <c r="F331" i="7" s="1"/>
  <c r="G331" i="7" s="1"/>
  <c r="H331" i="7" s="1"/>
  <c r="W369" i="2"/>
  <c r="X368" i="2"/>
  <c r="Z368" i="2" s="1"/>
  <c r="C332" i="7" l="1"/>
  <c r="F332" i="7" s="1"/>
  <c r="G332" i="7" s="1"/>
  <c r="H332" i="7" s="1"/>
  <c r="B333" i="7"/>
  <c r="X369" i="2"/>
  <c r="Z369" i="2" s="1"/>
  <c r="W370" i="2"/>
  <c r="B334" i="7" l="1"/>
  <c r="C333" i="7"/>
  <c r="F333" i="7" s="1"/>
  <c r="G333" i="7" s="1"/>
  <c r="H333" i="7" s="1"/>
  <c r="X370" i="2"/>
  <c r="Z370" i="2" s="1"/>
  <c r="W371" i="2"/>
  <c r="B335" i="7" l="1"/>
  <c r="C334" i="7"/>
  <c r="F334" i="7" s="1"/>
  <c r="G334" i="7" s="1"/>
  <c r="H334" i="7" s="1"/>
  <c r="X371" i="2"/>
  <c r="Z371" i="2" s="1"/>
  <c r="W372" i="2"/>
  <c r="B336" i="7" l="1"/>
  <c r="C335" i="7"/>
  <c r="F335" i="7" s="1"/>
  <c r="G335" i="7" s="1"/>
  <c r="H335" i="7" s="1"/>
  <c r="X372" i="2"/>
  <c r="Z372" i="2" s="1"/>
  <c r="W373" i="2"/>
  <c r="B337" i="7" l="1"/>
  <c r="C336" i="7"/>
  <c r="F336" i="7" s="1"/>
  <c r="G336" i="7" s="1"/>
  <c r="H336" i="7" s="1"/>
  <c r="X373" i="2"/>
  <c r="Z373" i="2" s="1"/>
  <c r="W374" i="2"/>
  <c r="C337" i="7" l="1"/>
  <c r="F337" i="7" s="1"/>
  <c r="G337" i="7" s="1"/>
  <c r="H337" i="7" s="1"/>
  <c r="B338" i="7"/>
  <c r="X374" i="2"/>
  <c r="Z374" i="2" s="1"/>
  <c r="W375" i="2"/>
  <c r="C338" i="7" l="1"/>
  <c r="F338" i="7" s="1"/>
  <c r="G338" i="7" s="1"/>
  <c r="H338" i="7" s="1"/>
  <c r="B339" i="7"/>
  <c r="X375" i="2"/>
  <c r="Z375" i="2" s="1"/>
  <c r="W376" i="2"/>
  <c r="C339" i="7" l="1"/>
  <c r="F339" i="7" s="1"/>
  <c r="G339" i="7" s="1"/>
  <c r="H339" i="7" s="1"/>
  <c r="B340" i="7"/>
  <c r="W377" i="2"/>
  <c r="X376" i="2"/>
  <c r="Z376" i="2" s="1"/>
  <c r="B341" i="7" l="1"/>
  <c r="C340" i="7"/>
  <c r="F340" i="7" s="1"/>
  <c r="G340" i="7" s="1"/>
  <c r="H340" i="7" s="1"/>
  <c r="X377" i="2"/>
  <c r="Z377" i="2" s="1"/>
  <c r="W378" i="2"/>
  <c r="B342" i="7" l="1"/>
  <c r="C341" i="7"/>
  <c r="F341" i="7" s="1"/>
  <c r="G341" i="7" s="1"/>
  <c r="H341" i="7" s="1"/>
  <c r="X378" i="2"/>
  <c r="Z378" i="2" s="1"/>
  <c r="W379" i="2"/>
  <c r="B343" i="7" l="1"/>
  <c r="C342" i="7"/>
  <c r="F342" i="7" s="1"/>
  <c r="G342" i="7" s="1"/>
  <c r="H342" i="7" s="1"/>
  <c r="X379" i="2"/>
  <c r="Z379" i="2" s="1"/>
  <c r="W380" i="2"/>
  <c r="B344" i="7" l="1"/>
  <c r="C343" i="7"/>
  <c r="F343" i="7" s="1"/>
  <c r="G343" i="7" s="1"/>
  <c r="H343" i="7" s="1"/>
  <c r="W381" i="2"/>
  <c r="X380" i="2"/>
  <c r="Z380" i="2" s="1"/>
  <c r="C344" i="7" l="1"/>
  <c r="F344" i="7" s="1"/>
  <c r="G344" i="7" s="1"/>
  <c r="H344" i="7" s="1"/>
  <c r="B345" i="7"/>
  <c r="X381" i="2"/>
  <c r="Z381" i="2" s="1"/>
  <c r="W382" i="2"/>
  <c r="B346" i="7" l="1"/>
  <c r="C345" i="7"/>
  <c r="F345" i="7" s="1"/>
  <c r="G345" i="7" s="1"/>
  <c r="H345" i="7" s="1"/>
  <c r="X382" i="2"/>
  <c r="Z382" i="2" s="1"/>
  <c r="W383" i="2"/>
  <c r="B347" i="7" l="1"/>
  <c r="C346" i="7"/>
  <c r="F346" i="7" s="1"/>
  <c r="G346" i="7" s="1"/>
  <c r="H346" i="7" s="1"/>
  <c r="X383" i="2"/>
  <c r="Z383" i="2" s="1"/>
  <c r="W384" i="2"/>
  <c r="B348" i="7" l="1"/>
  <c r="C347" i="7"/>
  <c r="F347" i="7" s="1"/>
  <c r="G347" i="7" s="1"/>
  <c r="H347" i="7" s="1"/>
  <c r="W385" i="2"/>
  <c r="X384" i="2"/>
  <c r="Z384" i="2" s="1"/>
  <c r="B349" i="7" l="1"/>
  <c r="C348" i="7"/>
  <c r="F348" i="7" s="1"/>
  <c r="G348" i="7" s="1"/>
  <c r="H348" i="7" s="1"/>
  <c r="X385" i="2"/>
  <c r="Z385" i="2" s="1"/>
  <c r="W386" i="2"/>
  <c r="C349" i="7" l="1"/>
  <c r="F349" i="7" s="1"/>
  <c r="G349" i="7" s="1"/>
  <c r="H349" i="7" s="1"/>
  <c r="B350" i="7"/>
  <c r="X386" i="2"/>
  <c r="Z386" i="2" s="1"/>
  <c r="W387" i="2"/>
  <c r="C350" i="7" l="1"/>
  <c r="F350" i="7" s="1"/>
  <c r="G350" i="7" s="1"/>
  <c r="H350" i="7" s="1"/>
  <c r="B351" i="7"/>
  <c r="X387" i="2"/>
  <c r="Z387" i="2" s="1"/>
  <c r="W388" i="2"/>
  <c r="C351" i="7" l="1"/>
  <c r="F351" i="7" s="1"/>
  <c r="G351" i="7" s="1"/>
  <c r="H351" i="7" s="1"/>
  <c r="B352" i="7"/>
  <c r="X388" i="2"/>
  <c r="Z388" i="2" s="1"/>
  <c r="W389" i="2"/>
  <c r="B353" i="7" l="1"/>
  <c r="C352" i="7"/>
  <c r="F352" i="7" s="1"/>
  <c r="G352" i="7" s="1"/>
  <c r="H352" i="7" s="1"/>
  <c r="X389" i="2"/>
  <c r="Z389" i="2" s="1"/>
  <c r="W390" i="2"/>
  <c r="B354" i="7" l="1"/>
  <c r="C353" i="7"/>
  <c r="F353" i="7" s="1"/>
  <c r="G353" i="7" s="1"/>
  <c r="H353" i="7" s="1"/>
  <c r="X390" i="2"/>
  <c r="Z390" i="2" s="1"/>
  <c r="W391" i="2"/>
  <c r="B355" i="7" l="1"/>
  <c r="C354" i="7"/>
  <c r="F354" i="7" s="1"/>
  <c r="G354" i="7" s="1"/>
  <c r="H354" i="7" s="1"/>
  <c r="X391" i="2"/>
  <c r="Z391" i="2" s="1"/>
  <c r="W392" i="2"/>
  <c r="B356" i="7" l="1"/>
  <c r="C355" i="7"/>
  <c r="F355" i="7" s="1"/>
  <c r="G355" i="7" s="1"/>
  <c r="H355" i="7" s="1"/>
  <c r="W393" i="2"/>
  <c r="X392" i="2"/>
  <c r="Z392" i="2" s="1"/>
  <c r="C356" i="7" l="1"/>
  <c r="F356" i="7" s="1"/>
  <c r="G356" i="7" s="1"/>
  <c r="H356" i="7" s="1"/>
  <c r="B357" i="7"/>
  <c r="X393" i="2"/>
  <c r="Z393" i="2" s="1"/>
  <c r="W394" i="2"/>
  <c r="B358" i="7" l="1"/>
  <c r="C357" i="7"/>
  <c r="F357" i="7" s="1"/>
  <c r="G357" i="7" s="1"/>
  <c r="H357" i="7" s="1"/>
  <c r="X394" i="2"/>
  <c r="Z394" i="2" s="1"/>
  <c r="W395" i="2"/>
  <c r="B359" i="7" l="1"/>
  <c r="C358" i="7"/>
  <c r="F358" i="7" s="1"/>
  <c r="G358" i="7" s="1"/>
  <c r="H358" i="7" s="1"/>
  <c r="X395" i="2"/>
  <c r="Z395" i="2" s="1"/>
  <c r="W396" i="2"/>
  <c r="B360" i="7" l="1"/>
  <c r="C359" i="7"/>
  <c r="F359" i="7" s="1"/>
  <c r="G359" i="7" s="1"/>
  <c r="H359" i="7" s="1"/>
  <c r="W397" i="2"/>
  <c r="X396" i="2"/>
  <c r="Z396" i="2" s="1"/>
  <c r="B361" i="7" l="1"/>
  <c r="C360" i="7"/>
  <c r="F360" i="7" s="1"/>
  <c r="G360" i="7" s="1"/>
  <c r="H360" i="7" s="1"/>
  <c r="X397" i="2"/>
  <c r="Z397" i="2" s="1"/>
  <c r="W398" i="2"/>
  <c r="C361" i="7" l="1"/>
  <c r="F361" i="7" s="1"/>
  <c r="G361" i="7" s="1"/>
  <c r="H361" i="7" s="1"/>
  <c r="B362" i="7"/>
  <c r="X398" i="2"/>
  <c r="Z398" i="2" s="1"/>
  <c r="W399" i="2"/>
  <c r="C362" i="7" l="1"/>
  <c r="F362" i="7" s="1"/>
  <c r="G362" i="7" s="1"/>
  <c r="H362" i="7" s="1"/>
  <c r="B363" i="7"/>
  <c r="X399" i="2"/>
  <c r="Z399" i="2" s="1"/>
  <c r="W400" i="2"/>
  <c r="C363" i="7" l="1"/>
  <c r="F363" i="7" s="1"/>
  <c r="G363" i="7" s="1"/>
  <c r="H363" i="7" s="1"/>
  <c r="B364" i="7"/>
  <c r="W401" i="2"/>
  <c r="X400" i="2"/>
  <c r="Z400" i="2" s="1"/>
  <c r="B365" i="7" l="1"/>
  <c r="C364" i="7"/>
  <c r="F364" i="7" s="1"/>
  <c r="G364" i="7" s="1"/>
  <c r="H364" i="7" s="1"/>
  <c r="X401" i="2"/>
  <c r="Z401" i="2" s="1"/>
  <c r="W402" i="2"/>
  <c r="B366" i="7" l="1"/>
  <c r="C365" i="7"/>
  <c r="F365" i="7" s="1"/>
  <c r="G365" i="7" s="1"/>
  <c r="H365" i="7" s="1"/>
  <c r="X402" i="2"/>
  <c r="Z402" i="2" s="1"/>
  <c r="W403" i="2"/>
  <c r="B367" i="7" l="1"/>
  <c r="C366" i="7"/>
  <c r="F366" i="7" s="1"/>
  <c r="G366" i="7" s="1"/>
  <c r="H366" i="7" s="1"/>
  <c r="X403" i="2"/>
  <c r="Z403" i="2" s="1"/>
  <c r="W404" i="2"/>
  <c r="B368" i="7" l="1"/>
  <c r="C367" i="7"/>
  <c r="F367" i="7" s="1"/>
  <c r="G367" i="7" s="1"/>
  <c r="H367" i="7" s="1"/>
  <c r="W405" i="2"/>
  <c r="X404" i="2"/>
  <c r="Z404" i="2" s="1"/>
  <c r="C368" i="7" l="1"/>
  <c r="F368" i="7" s="1"/>
  <c r="G368" i="7" s="1"/>
  <c r="H368" i="7" s="1"/>
  <c r="B369" i="7"/>
  <c r="X405" i="2"/>
  <c r="Z405" i="2" s="1"/>
  <c r="W406" i="2"/>
  <c r="B370" i="7" l="1"/>
  <c r="C369" i="7"/>
  <c r="F369" i="7" s="1"/>
  <c r="G369" i="7" s="1"/>
  <c r="H369" i="7" s="1"/>
  <c r="X406" i="2"/>
  <c r="Z406" i="2" s="1"/>
  <c r="W407" i="2"/>
  <c r="B371" i="7" l="1"/>
  <c r="C370" i="7"/>
  <c r="F370" i="7" s="1"/>
  <c r="G370" i="7" s="1"/>
  <c r="H370" i="7" s="1"/>
  <c r="X407" i="2"/>
  <c r="Z407" i="2" s="1"/>
  <c r="W408" i="2"/>
  <c r="B372" i="7" l="1"/>
  <c r="C371" i="7"/>
  <c r="F371" i="7" s="1"/>
  <c r="G371" i="7" s="1"/>
  <c r="H371" i="7" s="1"/>
  <c r="X408" i="2"/>
  <c r="Z408" i="2" s="1"/>
  <c r="W409" i="2"/>
  <c r="B373" i="7" l="1"/>
  <c r="C372" i="7"/>
  <c r="F372" i="7" s="1"/>
  <c r="G372" i="7" s="1"/>
  <c r="H372" i="7" s="1"/>
  <c r="X409" i="2"/>
  <c r="Z409" i="2" s="1"/>
  <c r="W410" i="2"/>
  <c r="C373" i="7" l="1"/>
  <c r="F373" i="7" s="1"/>
  <c r="G373" i="7" s="1"/>
  <c r="H373" i="7" s="1"/>
  <c r="B374" i="7"/>
  <c r="C374" i="7" s="1"/>
  <c r="F374" i="7" s="1"/>
  <c r="X410" i="2"/>
  <c r="Z410" i="2" s="1"/>
  <c r="W411" i="2"/>
  <c r="G374" i="7" l="1"/>
  <c r="H374" i="7" s="1"/>
  <c r="X411" i="2"/>
  <c r="Z411" i="2" s="1"/>
  <c r="W412" i="2"/>
  <c r="G8" i="7" l="1"/>
  <c r="I10" i="7" s="1"/>
  <c r="J10" i="7" s="1"/>
  <c r="AA55" i="2" s="1"/>
  <c r="W413" i="2"/>
  <c r="X413" i="2" s="1"/>
  <c r="Z413" i="2" s="1"/>
  <c r="X412" i="2"/>
  <c r="Z412" i="2" s="1"/>
  <c r="I11" i="7" l="1"/>
  <c r="J11" i="7" s="1"/>
  <c r="AA56" i="2" s="1"/>
  <c r="I12" i="7" l="1"/>
  <c r="J12" i="7" s="1"/>
  <c r="AA57" i="2" s="1"/>
  <c r="I13" i="7" l="1"/>
  <c r="J13" i="7" l="1"/>
  <c r="AA58" i="2" s="1"/>
  <c r="I14" i="7"/>
  <c r="I15" i="7" l="1"/>
  <c r="I16" i="7" s="1"/>
  <c r="J16" i="7" s="1"/>
  <c r="AA61" i="2" s="1"/>
  <c r="J14" i="7"/>
  <c r="AA59" i="2" s="1"/>
  <c r="I17" i="7" l="1"/>
  <c r="I18" i="7"/>
  <c r="J18" i="7" s="1"/>
  <c r="AA63" i="2" s="1"/>
  <c r="J17" i="7"/>
  <c r="AA62" i="2" s="1"/>
  <c r="J15" i="7"/>
  <c r="AA60" i="2" s="1"/>
  <c r="I19" i="7" l="1"/>
  <c r="J19" i="7" s="1"/>
  <c r="AA64" i="2" s="1"/>
  <c r="I20" i="7" l="1"/>
  <c r="J20" i="7" s="1"/>
  <c r="AA65" i="2" s="1"/>
  <c r="I21" i="7" l="1"/>
  <c r="J21" i="7" s="1"/>
  <c r="AA66" i="2" s="1"/>
  <c r="I22" i="7" l="1"/>
  <c r="J22" i="7" s="1"/>
  <c r="AA67" i="2" s="1"/>
  <c r="I23" i="7"/>
  <c r="J23" i="7" l="1"/>
  <c r="AA68" i="2" s="1"/>
  <c r="I24" i="7"/>
  <c r="J24" i="7" l="1"/>
  <c r="AA69" i="2" s="1"/>
  <c r="I25" i="7"/>
  <c r="J25" i="7" l="1"/>
  <c r="AA70" i="2" s="1"/>
  <c r="I26" i="7"/>
  <c r="J26" i="7" l="1"/>
  <c r="AA71" i="2" s="1"/>
  <c r="I27" i="7"/>
  <c r="J27" i="7" l="1"/>
  <c r="AA72" i="2" s="1"/>
  <c r="I28" i="7"/>
  <c r="J28" i="7" l="1"/>
  <c r="AA73" i="2" s="1"/>
  <c r="I29" i="7"/>
  <c r="J29" i="7" l="1"/>
  <c r="AA74" i="2" s="1"/>
  <c r="I30" i="7"/>
  <c r="I31" i="7" l="1"/>
  <c r="J30" i="7"/>
  <c r="AA75" i="2" s="1"/>
  <c r="I32" i="7" l="1"/>
  <c r="J31" i="7"/>
  <c r="AA76" i="2" s="1"/>
  <c r="J32" i="7" l="1"/>
  <c r="AA77" i="2" s="1"/>
  <c r="I33" i="7"/>
  <c r="J33" i="7" l="1"/>
  <c r="AA78" i="2" s="1"/>
  <c r="I34" i="7"/>
  <c r="I35" i="7" l="1"/>
  <c r="J34" i="7"/>
  <c r="AA79" i="2" s="1"/>
  <c r="J35" i="7" l="1"/>
  <c r="AA80" i="2" s="1"/>
  <c r="I36" i="7"/>
  <c r="J36" i="7" l="1"/>
  <c r="AA81" i="2" s="1"/>
  <c r="I37" i="7"/>
  <c r="J37" i="7" l="1"/>
  <c r="AA82" i="2" s="1"/>
  <c r="I38" i="7"/>
  <c r="I39" i="7" l="1"/>
  <c r="J38" i="7"/>
  <c r="AA83" i="2" s="1"/>
  <c r="I40" i="7" l="1"/>
  <c r="J39" i="7"/>
  <c r="AA84" i="2" s="1"/>
  <c r="I41" i="7" l="1"/>
  <c r="J40" i="7"/>
  <c r="AA85" i="2" s="1"/>
  <c r="J41" i="7" l="1"/>
  <c r="AA86" i="2" s="1"/>
  <c r="I42" i="7"/>
  <c r="J42" i="7" l="1"/>
  <c r="AA87" i="2" s="1"/>
  <c r="I43" i="7"/>
  <c r="I44" i="7" l="1"/>
  <c r="J43" i="7"/>
  <c r="AA88" i="2" s="1"/>
  <c r="J44" i="7" l="1"/>
  <c r="AA89" i="2" s="1"/>
  <c r="I45" i="7"/>
  <c r="I46" i="7" l="1"/>
  <c r="J46" i="7" s="1"/>
  <c r="AA91" i="2" s="1"/>
  <c r="J45" i="7"/>
  <c r="AA90" i="2" s="1"/>
  <c r="I47" i="7"/>
  <c r="J47" i="7" s="1"/>
  <c r="AA92" i="2" s="1"/>
  <c r="I48" i="7" l="1"/>
  <c r="J48" i="7" s="1"/>
  <c r="AA93" i="2" s="1"/>
  <c r="I49" i="7" l="1"/>
  <c r="J49" i="7" s="1"/>
  <c r="AA94" i="2" s="1"/>
  <c r="I50" i="7" l="1"/>
  <c r="J50" i="7" s="1"/>
  <c r="AA95" i="2" s="1"/>
  <c r="I51" i="7" l="1"/>
  <c r="J51" i="7" s="1"/>
  <c r="AA96" i="2" s="1"/>
  <c r="I52" i="7" l="1"/>
  <c r="J52" i="7" s="1"/>
  <c r="AA97" i="2" s="1"/>
  <c r="I53" i="7" l="1"/>
  <c r="J53" i="7" s="1"/>
  <c r="AA98" i="2" s="1"/>
  <c r="I54" i="7" l="1"/>
  <c r="J54" i="7" s="1"/>
  <c r="AA99" i="2" s="1"/>
  <c r="I55" i="7" l="1"/>
  <c r="J55" i="7" s="1"/>
  <c r="AA100" i="2" s="1"/>
  <c r="I56" i="7" l="1"/>
  <c r="J56" i="7" s="1"/>
  <c r="AA101" i="2" s="1"/>
  <c r="I57" i="7"/>
  <c r="J57" i="7" l="1"/>
  <c r="AA102" i="2" s="1"/>
  <c r="I58" i="7"/>
  <c r="J58" i="7" l="1"/>
  <c r="AA103" i="2" s="1"/>
  <c r="I59" i="7"/>
  <c r="J59" i="7" l="1"/>
  <c r="AA104" i="2" s="1"/>
  <c r="I60" i="7"/>
  <c r="J60" i="7" l="1"/>
  <c r="AA105" i="2" s="1"/>
  <c r="I61" i="7"/>
  <c r="J61" i="7" l="1"/>
  <c r="AA106" i="2" s="1"/>
  <c r="I62" i="7"/>
  <c r="J62" i="7" l="1"/>
  <c r="AA107" i="2" s="1"/>
  <c r="I63" i="7"/>
  <c r="J63" i="7" l="1"/>
  <c r="AA108" i="2" s="1"/>
  <c r="I64" i="7"/>
  <c r="J64" i="7" l="1"/>
  <c r="AA109" i="2" s="1"/>
  <c r="I65" i="7"/>
  <c r="J65" i="7" l="1"/>
  <c r="AA110" i="2" s="1"/>
  <c r="I66" i="7"/>
  <c r="J66" i="7" l="1"/>
  <c r="AA111" i="2" s="1"/>
  <c r="I67" i="7"/>
  <c r="J67" i="7" l="1"/>
  <c r="AA112" i="2" s="1"/>
  <c r="I68" i="7"/>
  <c r="J68" i="7" l="1"/>
  <c r="AA113" i="2" s="1"/>
  <c r="I69" i="7"/>
  <c r="J69" i="7" l="1"/>
  <c r="AA114" i="2" s="1"/>
  <c r="I70" i="7"/>
  <c r="J70" i="7" l="1"/>
  <c r="AA115" i="2" s="1"/>
  <c r="I71" i="7"/>
  <c r="J71" i="7" l="1"/>
  <c r="AA116" i="2" s="1"/>
  <c r="I72" i="7"/>
  <c r="J72" i="7" l="1"/>
  <c r="AA117" i="2" s="1"/>
  <c r="I73" i="7"/>
  <c r="J73" i="7" l="1"/>
  <c r="AA118" i="2" s="1"/>
  <c r="I74" i="7"/>
  <c r="J74" i="7" l="1"/>
  <c r="AA119" i="2" s="1"/>
  <c r="I75" i="7"/>
  <c r="J75" i="7" l="1"/>
  <c r="AA120" i="2" s="1"/>
  <c r="I76" i="7"/>
  <c r="J76" i="7" l="1"/>
  <c r="AA121" i="2" s="1"/>
  <c r="I77" i="7"/>
  <c r="J77" i="7" l="1"/>
  <c r="AA122" i="2" s="1"/>
  <c r="I78" i="7"/>
  <c r="J78" i="7" l="1"/>
  <c r="AA123" i="2" s="1"/>
  <c r="I79" i="7"/>
  <c r="J79" i="7" l="1"/>
  <c r="AA124" i="2" s="1"/>
  <c r="I80" i="7"/>
  <c r="J80" i="7" l="1"/>
  <c r="AA125" i="2" s="1"/>
  <c r="I81" i="7"/>
  <c r="J81" i="7" l="1"/>
  <c r="AA126" i="2" s="1"/>
  <c r="I82" i="7"/>
  <c r="J82" i="7" l="1"/>
  <c r="AA127" i="2" s="1"/>
  <c r="I83" i="7"/>
  <c r="J83" i="7" l="1"/>
  <c r="AA128" i="2" s="1"/>
  <c r="I84" i="7"/>
  <c r="J84" i="7" l="1"/>
  <c r="AA129" i="2" s="1"/>
  <c r="I85" i="7"/>
  <c r="J85" i="7" l="1"/>
  <c r="AA130" i="2" s="1"/>
  <c r="I86" i="7"/>
  <c r="J86" i="7" l="1"/>
  <c r="AA131" i="2" s="1"/>
  <c r="I87" i="7"/>
  <c r="J87" i="7" l="1"/>
  <c r="AA132" i="2" s="1"/>
  <c r="I88" i="7"/>
  <c r="J88" i="7" l="1"/>
  <c r="AA133" i="2" s="1"/>
  <c r="I89" i="7"/>
  <c r="J89" i="7" l="1"/>
  <c r="AA134" i="2" s="1"/>
  <c r="I90" i="7"/>
  <c r="J90" i="7" l="1"/>
  <c r="AA135" i="2" s="1"/>
  <c r="I91" i="7"/>
  <c r="J91" i="7" l="1"/>
  <c r="AA136" i="2" s="1"/>
  <c r="I92" i="7"/>
  <c r="J92" i="7" l="1"/>
  <c r="AA137" i="2" s="1"/>
  <c r="I93" i="7"/>
  <c r="J93" i="7" l="1"/>
  <c r="AA138" i="2" s="1"/>
  <c r="I94" i="7"/>
  <c r="J94" i="7" l="1"/>
  <c r="AA139" i="2" s="1"/>
  <c r="I95" i="7"/>
  <c r="J95" i="7" l="1"/>
  <c r="AA140" i="2" s="1"/>
  <c r="I96" i="7"/>
  <c r="J96" i="7" l="1"/>
  <c r="AA141" i="2" s="1"/>
  <c r="I97" i="7"/>
  <c r="J97" i="7" l="1"/>
  <c r="AA142" i="2" s="1"/>
  <c r="I98" i="7"/>
  <c r="J98" i="7" l="1"/>
  <c r="AA143" i="2" s="1"/>
  <c r="I99" i="7"/>
  <c r="J99" i="7" l="1"/>
  <c r="AA144" i="2" s="1"/>
  <c r="I100" i="7"/>
  <c r="J100" i="7" l="1"/>
  <c r="AA145" i="2" s="1"/>
  <c r="I101" i="7"/>
  <c r="J101" i="7" l="1"/>
  <c r="AA146" i="2" s="1"/>
  <c r="I102" i="7"/>
  <c r="J102" i="7" l="1"/>
  <c r="AA147" i="2" s="1"/>
  <c r="I103" i="7"/>
  <c r="J103" i="7" l="1"/>
  <c r="AA148" i="2" s="1"/>
  <c r="I104" i="7"/>
  <c r="J104" i="7" l="1"/>
  <c r="AA149" i="2" s="1"/>
  <c r="I105" i="7"/>
  <c r="J105" i="7" l="1"/>
  <c r="AA150" i="2" s="1"/>
  <c r="I106" i="7"/>
  <c r="J106" i="7" l="1"/>
  <c r="AA151" i="2" s="1"/>
  <c r="I107" i="7"/>
  <c r="J107" i="7" l="1"/>
  <c r="AA152" i="2" s="1"/>
  <c r="I108" i="7"/>
  <c r="J108" i="7" l="1"/>
  <c r="AA153" i="2" s="1"/>
  <c r="I109" i="7"/>
  <c r="J109" i="7" l="1"/>
  <c r="AA154" i="2" s="1"/>
  <c r="I110" i="7"/>
  <c r="J110" i="7" l="1"/>
  <c r="AA155" i="2" s="1"/>
  <c r="I111" i="7"/>
  <c r="J111" i="7" l="1"/>
  <c r="AA156" i="2" s="1"/>
  <c r="I112" i="7"/>
  <c r="J112" i="7" l="1"/>
  <c r="AA157" i="2" s="1"/>
  <c r="I113" i="7"/>
  <c r="J113" i="7" l="1"/>
  <c r="AA158" i="2" s="1"/>
  <c r="I114" i="7"/>
  <c r="J114" i="7" l="1"/>
  <c r="AA159" i="2" s="1"/>
  <c r="I115" i="7"/>
  <c r="J115" i="7" l="1"/>
  <c r="AA160" i="2" s="1"/>
  <c r="I116" i="7"/>
  <c r="J116" i="7" l="1"/>
  <c r="AA161" i="2" s="1"/>
  <c r="I117" i="7"/>
  <c r="J117" i="7" l="1"/>
  <c r="AA162" i="2" s="1"/>
  <c r="I118" i="7"/>
  <c r="J118" i="7" l="1"/>
  <c r="AA163" i="2" s="1"/>
  <c r="I119" i="7"/>
  <c r="J119" i="7" l="1"/>
  <c r="AA164" i="2" s="1"/>
  <c r="I120" i="7"/>
  <c r="J120" i="7" l="1"/>
  <c r="AA165" i="2" s="1"/>
  <c r="I121" i="7"/>
  <c r="J121" i="7" l="1"/>
  <c r="AA166" i="2" s="1"/>
  <c r="I122" i="7"/>
  <c r="J122" i="7" l="1"/>
  <c r="AA167" i="2" s="1"/>
  <c r="I123" i="7"/>
  <c r="J123" i="7" l="1"/>
  <c r="AA168" i="2" s="1"/>
  <c r="I124" i="7"/>
  <c r="J124" i="7" l="1"/>
  <c r="AA169" i="2" s="1"/>
  <c r="I125" i="7"/>
  <c r="J125" i="7" l="1"/>
  <c r="AA170" i="2" s="1"/>
  <c r="I126" i="7"/>
  <c r="J126" i="7" l="1"/>
  <c r="AA171" i="2" s="1"/>
  <c r="I127" i="7"/>
  <c r="J127" i="7" l="1"/>
  <c r="AA172" i="2" s="1"/>
  <c r="I128" i="7"/>
  <c r="J128" i="7" l="1"/>
  <c r="AA173" i="2" s="1"/>
  <c r="I129" i="7"/>
  <c r="J129" i="7" l="1"/>
  <c r="AA174" i="2" s="1"/>
  <c r="I130" i="7"/>
  <c r="J130" i="7" l="1"/>
  <c r="AA175" i="2" s="1"/>
  <c r="I131" i="7"/>
  <c r="J131" i="7" l="1"/>
  <c r="AA176" i="2" s="1"/>
  <c r="I132" i="7"/>
  <c r="J132" i="7" l="1"/>
  <c r="AA177" i="2" s="1"/>
  <c r="I133" i="7"/>
  <c r="J133" i="7" l="1"/>
  <c r="AA178" i="2" s="1"/>
  <c r="I134" i="7"/>
  <c r="J134" i="7" l="1"/>
  <c r="AA179" i="2" s="1"/>
  <c r="I135" i="7"/>
  <c r="J135" i="7" l="1"/>
  <c r="AA180" i="2" s="1"/>
  <c r="I136" i="7"/>
  <c r="J136" i="7" l="1"/>
  <c r="AA181" i="2" s="1"/>
  <c r="I137" i="7"/>
  <c r="J137" i="7" l="1"/>
  <c r="AA182" i="2" s="1"/>
  <c r="I138" i="7"/>
  <c r="J138" i="7" l="1"/>
  <c r="AA183" i="2" s="1"/>
  <c r="I139" i="7"/>
  <c r="J139" i="7" l="1"/>
  <c r="AA184" i="2" s="1"/>
  <c r="I140" i="7"/>
  <c r="J140" i="7" l="1"/>
  <c r="AA185" i="2" s="1"/>
  <c r="I141" i="7"/>
  <c r="J141" i="7" l="1"/>
  <c r="AA186" i="2" s="1"/>
  <c r="I142" i="7"/>
  <c r="J142" i="7" l="1"/>
  <c r="AA187" i="2" s="1"/>
  <c r="I143" i="7"/>
  <c r="J143" i="7" l="1"/>
  <c r="AA188" i="2" s="1"/>
  <c r="I144" i="7"/>
  <c r="J144" i="7" l="1"/>
  <c r="AA189" i="2" s="1"/>
  <c r="I145" i="7"/>
  <c r="J145" i="7" l="1"/>
  <c r="AA190" i="2" s="1"/>
  <c r="I146" i="7"/>
  <c r="J146" i="7" l="1"/>
  <c r="AA191" i="2" s="1"/>
  <c r="I147" i="7"/>
  <c r="J147" i="7" l="1"/>
  <c r="AA192" i="2" s="1"/>
  <c r="I148" i="7"/>
  <c r="J148" i="7" l="1"/>
  <c r="AA193" i="2" s="1"/>
  <c r="I149" i="7"/>
  <c r="J149" i="7" l="1"/>
  <c r="AA194" i="2" s="1"/>
  <c r="I150" i="7"/>
  <c r="J150" i="7" l="1"/>
  <c r="AA195" i="2" s="1"/>
  <c r="I151" i="7"/>
  <c r="J151" i="7" l="1"/>
  <c r="AA196" i="2" s="1"/>
  <c r="I152" i="7"/>
  <c r="J152" i="7" l="1"/>
  <c r="AA197" i="2" s="1"/>
  <c r="I153" i="7"/>
  <c r="J153" i="7" l="1"/>
  <c r="AA198" i="2" s="1"/>
  <c r="I154" i="7"/>
  <c r="J154" i="7" l="1"/>
  <c r="AA199" i="2" s="1"/>
  <c r="I155" i="7"/>
  <c r="J155" i="7" l="1"/>
  <c r="AA200" i="2" s="1"/>
  <c r="I156" i="7"/>
  <c r="J156" i="7" l="1"/>
  <c r="AA201" i="2" s="1"/>
  <c r="I157" i="7"/>
  <c r="J157" i="7" l="1"/>
  <c r="AA202" i="2" s="1"/>
  <c r="I158" i="7"/>
  <c r="J158" i="7" l="1"/>
  <c r="AA203" i="2" s="1"/>
  <c r="I159" i="7"/>
  <c r="J159" i="7" l="1"/>
  <c r="AA204" i="2" s="1"/>
  <c r="I160" i="7"/>
  <c r="J160" i="7" l="1"/>
  <c r="AA205" i="2" s="1"/>
  <c r="I161" i="7"/>
  <c r="J161" i="7" l="1"/>
  <c r="AA206" i="2" s="1"/>
  <c r="I162" i="7"/>
  <c r="J162" i="7" l="1"/>
  <c r="AA207" i="2" s="1"/>
  <c r="I163" i="7"/>
  <c r="J163" i="7" l="1"/>
  <c r="AA208" i="2" s="1"/>
  <c r="I164" i="7"/>
  <c r="J164" i="7" l="1"/>
  <c r="AA209" i="2" s="1"/>
  <c r="I165" i="7"/>
  <c r="J165" i="7" l="1"/>
  <c r="AA210" i="2" s="1"/>
  <c r="I166" i="7"/>
  <c r="J166" i="7" l="1"/>
  <c r="AA211" i="2" s="1"/>
  <c r="I167" i="7"/>
  <c r="J167" i="7" l="1"/>
  <c r="AA212" i="2" s="1"/>
  <c r="I168" i="7"/>
  <c r="J168" i="7" l="1"/>
  <c r="AA213" i="2" s="1"/>
  <c r="I169" i="7"/>
  <c r="J169" i="7" l="1"/>
  <c r="AA214" i="2" s="1"/>
  <c r="I170" i="7"/>
  <c r="J170" i="7" l="1"/>
  <c r="AA215" i="2" s="1"/>
  <c r="I171" i="7"/>
  <c r="J171" i="7" l="1"/>
  <c r="AA216" i="2" s="1"/>
  <c r="I172" i="7"/>
  <c r="J172" i="7" l="1"/>
  <c r="AA217" i="2" s="1"/>
  <c r="I173" i="7"/>
  <c r="J173" i="7" l="1"/>
  <c r="AA218" i="2" s="1"/>
  <c r="I174" i="7"/>
  <c r="J174" i="7" l="1"/>
  <c r="AA219" i="2" s="1"/>
  <c r="I175" i="7"/>
  <c r="J175" i="7" l="1"/>
  <c r="AA220" i="2" s="1"/>
  <c r="I176" i="7"/>
  <c r="J176" i="7" l="1"/>
  <c r="AA221" i="2" s="1"/>
  <c r="I177" i="7"/>
  <c r="J177" i="7" l="1"/>
  <c r="AA222" i="2" s="1"/>
  <c r="I178" i="7"/>
  <c r="J178" i="7" l="1"/>
  <c r="AA223" i="2" s="1"/>
  <c r="I179" i="7"/>
  <c r="J179" i="7" l="1"/>
  <c r="AA224" i="2" s="1"/>
  <c r="I180" i="7"/>
  <c r="J180" i="7" l="1"/>
  <c r="AA225" i="2" s="1"/>
  <c r="I181" i="7"/>
  <c r="J181" i="7" l="1"/>
  <c r="AA226" i="2" s="1"/>
  <c r="I182" i="7"/>
  <c r="J182" i="7" l="1"/>
  <c r="AA227" i="2" s="1"/>
  <c r="I183" i="7"/>
  <c r="J183" i="7" l="1"/>
  <c r="AA228" i="2" s="1"/>
  <c r="I184" i="7"/>
  <c r="J184" i="7" l="1"/>
  <c r="AA229" i="2" s="1"/>
  <c r="I185" i="7"/>
  <c r="J185" i="7" l="1"/>
  <c r="AA230" i="2" s="1"/>
  <c r="I186" i="7"/>
  <c r="J186" i="7" l="1"/>
  <c r="AA231" i="2" s="1"/>
  <c r="I187" i="7"/>
  <c r="J187" i="7" l="1"/>
  <c r="AA232" i="2" s="1"/>
  <c r="I188" i="7"/>
  <c r="J188" i="7" l="1"/>
  <c r="AA233" i="2" s="1"/>
  <c r="I189" i="7"/>
  <c r="J189" i="7" l="1"/>
  <c r="AA234" i="2" s="1"/>
  <c r="I190" i="7"/>
  <c r="J190" i="7" l="1"/>
  <c r="AA235" i="2" s="1"/>
  <c r="I191" i="7"/>
  <c r="J191" i="7" l="1"/>
  <c r="AA236" i="2" s="1"/>
  <c r="I192" i="7"/>
  <c r="J192" i="7" l="1"/>
  <c r="AA237" i="2" s="1"/>
  <c r="I193" i="7"/>
  <c r="J193" i="7" l="1"/>
  <c r="AA238" i="2" s="1"/>
  <c r="I194" i="7"/>
  <c r="J194" i="7" l="1"/>
  <c r="AA239" i="2" s="1"/>
  <c r="I195" i="7"/>
  <c r="J195" i="7" l="1"/>
  <c r="AA240" i="2" s="1"/>
  <c r="I196" i="7"/>
  <c r="J196" i="7" l="1"/>
  <c r="AA241" i="2" s="1"/>
  <c r="I197" i="7"/>
  <c r="J197" i="7" l="1"/>
  <c r="AA242" i="2" s="1"/>
  <c r="I198" i="7"/>
  <c r="J198" i="7" l="1"/>
  <c r="AA243" i="2" s="1"/>
  <c r="I199" i="7"/>
  <c r="J199" i="7" l="1"/>
  <c r="AA244" i="2" s="1"/>
  <c r="I200" i="7"/>
  <c r="J200" i="7" l="1"/>
  <c r="AA245" i="2" s="1"/>
  <c r="I201" i="7"/>
  <c r="J201" i="7" l="1"/>
  <c r="AA246" i="2" s="1"/>
  <c r="I202" i="7"/>
  <c r="J202" i="7" l="1"/>
  <c r="AA247" i="2" s="1"/>
  <c r="I203" i="7"/>
  <c r="J203" i="7" l="1"/>
  <c r="AA248" i="2" s="1"/>
  <c r="I204" i="7"/>
  <c r="J204" i="7" l="1"/>
  <c r="AA249" i="2" s="1"/>
  <c r="I205" i="7"/>
  <c r="J205" i="7" l="1"/>
  <c r="AA250" i="2" s="1"/>
  <c r="I206" i="7"/>
  <c r="J206" i="7" l="1"/>
  <c r="AA251" i="2" s="1"/>
  <c r="I207" i="7"/>
  <c r="J207" i="7" l="1"/>
  <c r="AA252" i="2" s="1"/>
  <c r="I208" i="7"/>
  <c r="J208" i="7" l="1"/>
  <c r="AA253" i="2" s="1"/>
  <c r="I209" i="7"/>
  <c r="J209" i="7" l="1"/>
  <c r="AA254" i="2" s="1"/>
  <c r="I210" i="7"/>
  <c r="J210" i="7" l="1"/>
  <c r="AA255" i="2" s="1"/>
  <c r="I211" i="7"/>
  <c r="J211" i="7" l="1"/>
  <c r="AA256" i="2" s="1"/>
  <c r="I212" i="7"/>
  <c r="J212" i="7" l="1"/>
  <c r="AA257" i="2" s="1"/>
  <c r="I213" i="7"/>
  <c r="J213" i="7" l="1"/>
  <c r="AA258" i="2" s="1"/>
  <c r="I214" i="7"/>
  <c r="J214" i="7" l="1"/>
  <c r="AA259" i="2" s="1"/>
  <c r="I215" i="7"/>
  <c r="J215" i="7" l="1"/>
  <c r="AA260" i="2" s="1"/>
  <c r="I216" i="7"/>
  <c r="J216" i="7" l="1"/>
  <c r="AA261" i="2" s="1"/>
  <c r="I217" i="7"/>
  <c r="J217" i="7" l="1"/>
  <c r="AA262" i="2" s="1"/>
  <c r="I218" i="7"/>
  <c r="J218" i="7" l="1"/>
  <c r="AA263" i="2" s="1"/>
  <c r="I219" i="7"/>
  <c r="J219" i="7" l="1"/>
  <c r="AA264" i="2" s="1"/>
  <c r="I220" i="7"/>
  <c r="J220" i="7" l="1"/>
  <c r="AA265" i="2" s="1"/>
  <c r="I221" i="7"/>
  <c r="J221" i="7" l="1"/>
  <c r="AA266" i="2" s="1"/>
  <c r="I222" i="7"/>
  <c r="J222" i="7" l="1"/>
  <c r="AA267" i="2" s="1"/>
  <c r="I223" i="7"/>
  <c r="J223" i="7" l="1"/>
  <c r="AA268" i="2" s="1"/>
  <c r="I224" i="7"/>
  <c r="J224" i="7" l="1"/>
  <c r="AA269" i="2" s="1"/>
  <c r="I225" i="7"/>
  <c r="J225" i="7" l="1"/>
  <c r="AA270" i="2" s="1"/>
  <c r="I226" i="7"/>
  <c r="J226" i="7" l="1"/>
  <c r="AA271" i="2" s="1"/>
  <c r="I227" i="7"/>
  <c r="J227" i="7" l="1"/>
  <c r="AA272" i="2" s="1"/>
  <c r="I228" i="7"/>
  <c r="J228" i="7" l="1"/>
  <c r="AA273" i="2" s="1"/>
  <c r="I229" i="7"/>
  <c r="J229" i="7" l="1"/>
  <c r="AA274" i="2" s="1"/>
  <c r="I230" i="7"/>
  <c r="J230" i="7" l="1"/>
  <c r="AA275" i="2" s="1"/>
  <c r="I231" i="7"/>
  <c r="J231" i="7" l="1"/>
  <c r="AA276" i="2" s="1"/>
  <c r="I232" i="7"/>
  <c r="J232" i="7" l="1"/>
  <c r="AA277" i="2" s="1"/>
  <c r="I233" i="7"/>
  <c r="J233" i="7" l="1"/>
  <c r="AA278" i="2" s="1"/>
  <c r="I234" i="7"/>
  <c r="J234" i="7" l="1"/>
  <c r="AA279" i="2" s="1"/>
  <c r="I235" i="7"/>
  <c r="J235" i="7" l="1"/>
  <c r="I236" i="7"/>
  <c r="J236" i="7" l="1"/>
  <c r="I237" i="7"/>
  <c r="J237" i="7" l="1"/>
  <c r="I238" i="7"/>
  <c r="J238" i="7" l="1"/>
  <c r="I239" i="7"/>
  <c r="J239" i="7" l="1"/>
  <c r="I240" i="7"/>
  <c r="J240" i="7" l="1"/>
  <c r="I241" i="7"/>
  <c r="J241" i="7" l="1"/>
  <c r="I242" i="7"/>
  <c r="AB55" i="2"/>
  <c r="AB54" i="2"/>
  <c r="J242" i="7" l="1"/>
  <c r="I243" i="7"/>
  <c r="AB56" i="2"/>
  <c r="J243" i="7" l="1"/>
  <c r="I244" i="7"/>
  <c r="J244" i="7" l="1"/>
  <c r="I245" i="7"/>
  <c r="AB57" i="2"/>
  <c r="J245" i="7" l="1"/>
  <c r="I246" i="7"/>
  <c r="AB58" i="2"/>
  <c r="J246" i="7" l="1"/>
  <c r="I247" i="7"/>
  <c r="AB60" i="2"/>
  <c r="AB59" i="2"/>
  <c r="AB61" i="2"/>
  <c r="J247" i="7" l="1"/>
  <c r="I248" i="7"/>
  <c r="J248" i="7" l="1"/>
  <c r="I249" i="7"/>
  <c r="AB62" i="2"/>
  <c r="J249" i="7" l="1"/>
  <c r="I250" i="7"/>
  <c r="AB63" i="2"/>
  <c r="J250" i="7" l="1"/>
  <c r="I251" i="7"/>
  <c r="AB64" i="2"/>
  <c r="J251" i="7" l="1"/>
  <c r="I252" i="7"/>
  <c r="AB65" i="2"/>
  <c r="J252" i="7" l="1"/>
  <c r="I253" i="7"/>
  <c r="AB66" i="2"/>
  <c r="J253" i="7" l="1"/>
  <c r="I254" i="7"/>
  <c r="AB67" i="2"/>
  <c r="J254" i="7" l="1"/>
  <c r="I255" i="7"/>
  <c r="AB68" i="2"/>
  <c r="J255" i="7" l="1"/>
  <c r="I256" i="7"/>
  <c r="AB69" i="2"/>
  <c r="J256" i="7" l="1"/>
  <c r="I257" i="7"/>
  <c r="AB70" i="2"/>
  <c r="J257" i="7" l="1"/>
  <c r="I258" i="7"/>
  <c r="AB71" i="2"/>
  <c r="J258" i="7" l="1"/>
  <c r="I259" i="7"/>
  <c r="AB72" i="2"/>
  <c r="J259" i="7" l="1"/>
  <c r="I260" i="7"/>
  <c r="J260" i="7" s="1"/>
  <c r="AB73" i="2"/>
  <c r="AB74" i="2"/>
  <c r="AB75" i="2" l="1"/>
  <c r="AB76" i="2" l="1"/>
  <c r="AB77" i="2" l="1"/>
  <c r="AB78" i="2" l="1"/>
  <c r="AB79" i="2"/>
  <c r="AB80" i="2" l="1"/>
  <c r="AB81" i="2" l="1"/>
  <c r="AB82" i="2" l="1"/>
  <c r="AB83" i="2" l="1"/>
  <c r="AB84" i="2" l="1"/>
  <c r="AB85" i="2" l="1"/>
  <c r="AB86" i="2" l="1"/>
  <c r="AB87" i="2" l="1"/>
  <c r="AB88" i="2" l="1"/>
  <c r="AB89" i="2" l="1"/>
  <c r="AB90" i="2" l="1"/>
  <c r="AB91" i="2" l="1"/>
  <c r="AB92" i="2" l="1"/>
  <c r="AB93" i="2" l="1"/>
  <c r="AB94" i="2" l="1"/>
  <c r="AB95" i="2" l="1"/>
  <c r="AB96" i="2" l="1"/>
  <c r="AB97" i="2" l="1"/>
  <c r="AB98" i="2" l="1"/>
  <c r="AB99" i="2" l="1"/>
  <c r="AB100" i="2" l="1"/>
  <c r="AB101" i="2" l="1"/>
  <c r="AB102" i="2" l="1"/>
  <c r="AB103" i="2" l="1"/>
  <c r="AB104" i="2" l="1"/>
  <c r="AB105" i="2" l="1"/>
  <c r="AB106" i="2" l="1"/>
  <c r="AB107" i="2" l="1"/>
  <c r="AB108" i="2" l="1"/>
  <c r="AB109" i="2" l="1"/>
  <c r="AB110" i="2" l="1"/>
  <c r="AB111" i="2" l="1"/>
  <c r="AB112" i="2" l="1"/>
  <c r="AB113" i="2" l="1"/>
  <c r="AB114" i="2" l="1"/>
  <c r="AB115" i="2" l="1"/>
  <c r="AB116" i="2" l="1"/>
  <c r="AB117" i="2" l="1"/>
  <c r="AB118" i="2" l="1"/>
  <c r="AB119" i="2" l="1"/>
  <c r="AB120" i="2" l="1"/>
  <c r="AB121" i="2" l="1"/>
  <c r="AB122" i="2" l="1"/>
  <c r="AB123" i="2" l="1"/>
  <c r="AB124" i="2" l="1"/>
  <c r="AB125" i="2" l="1"/>
  <c r="AB126" i="2" l="1"/>
  <c r="AB127" i="2" l="1"/>
  <c r="AB128" i="2" l="1"/>
  <c r="AB129" i="2" l="1"/>
  <c r="AB130" i="2" l="1"/>
  <c r="AB131" i="2" l="1"/>
  <c r="AB132" i="2" l="1"/>
  <c r="AB133" i="2" l="1"/>
  <c r="AB134" i="2" l="1"/>
  <c r="AB135" i="2" l="1"/>
  <c r="AB136" i="2" l="1"/>
  <c r="AB137" i="2" l="1"/>
  <c r="AB138" i="2" l="1"/>
  <c r="AB139" i="2" l="1"/>
  <c r="AB140" i="2" l="1"/>
  <c r="AB141" i="2" l="1"/>
  <c r="AB142" i="2" l="1"/>
  <c r="AB143" i="2" l="1"/>
  <c r="AB144" i="2" l="1"/>
  <c r="AB145" i="2" l="1"/>
  <c r="AB146" i="2" l="1"/>
  <c r="AB147" i="2" l="1"/>
  <c r="AB148" i="2" l="1"/>
  <c r="AB149" i="2" l="1"/>
  <c r="AB150" i="2"/>
  <c r="AB151" i="2" l="1"/>
  <c r="AB152" i="2" l="1"/>
  <c r="AB153" i="2" l="1"/>
  <c r="AB154" i="2" l="1"/>
  <c r="AB155" i="2" l="1"/>
  <c r="AB156" i="2" l="1"/>
  <c r="AB157" i="2" l="1"/>
  <c r="AB158" i="2" l="1"/>
  <c r="AB159" i="2" l="1"/>
  <c r="AB160" i="2" l="1"/>
  <c r="AB161" i="2" l="1"/>
  <c r="AB162" i="2" l="1"/>
  <c r="AB163" i="2" l="1"/>
  <c r="AB164" i="2" l="1"/>
  <c r="AB165" i="2" l="1"/>
  <c r="AB166" i="2"/>
  <c r="AB167" i="2" l="1"/>
  <c r="AB168" i="2" l="1"/>
  <c r="AB169" i="2" l="1"/>
  <c r="AB170" i="2" l="1"/>
  <c r="AB171" i="2" l="1"/>
  <c r="AB172" i="2" l="1"/>
  <c r="AB173" i="2" l="1"/>
  <c r="AB174" i="2" l="1"/>
  <c r="AB175" i="2" l="1"/>
  <c r="AB176" i="2" l="1"/>
  <c r="AB177" i="2" l="1"/>
  <c r="AB178" i="2" l="1"/>
  <c r="AB179" i="2" l="1"/>
  <c r="AB180" i="2" l="1"/>
  <c r="AB181" i="2" l="1"/>
  <c r="AB182" i="2" l="1"/>
  <c r="AB183" i="2" l="1"/>
  <c r="AB184" i="2" l="1"/>
  <c r="AB185" i="2" l="1"/>
  <c r="AB186" i="2" l="1"/>
  <c r="AB187" i="2" l="1"/>
  <c r="AB188" i="2" l="1"/>
  <c r="AB189" i="2" l="1"/>
  <c r="AB190" i="2" l="1"/>
  <c r="AB191" i="2" l="1"/>
  <c r="AB192" i="2" l="1"/>
  <c r="AB193" i="2" l="1"/>
  <c r="AB194" i="2" l="1"/>
  <c r="AB195" i="2" l="1"/>
  <c r="AB196" i="2" l="1"/>
  <c r="AB197" i="2" l="1"/>
  <c r="AB198" i="2" l="1"/>
  <c r="AB199" i="2" l="1"/>
  <c r="AB200" i="2" l="1"/>
  <c r="AB201" i="2" l="1"/>
  <c r="AB202" i="2" l="1"/>
  <c r="AB203" i="2" l="1"/>
  <c r="AB204" i="2" l="1"/>
  <c r="AB205" i="2" l="1"/>
  <c r="AB206" i="2" l="1"/>
  <c r="AB207" i="2" l="1"/>
  <c r="AB208" i="2" l="1"/>
  <c r="AB209" i="2" l="1"/>
  <c r="AB210" i="2" l="1"/>
  <c r="AB211" i="2" l="1"/>
  <c r="AB212" i="2" l="1"/>
  <c r="AB213" i="2" l="1"/>
  <c r="AB214" i="2" l="1"/>
  <c r="AB215" i="2" l="1"/>
  <c r="AB216" i="2" l="1"/>
  <c r="AB217" i="2" l="1"/>
  <c r="AB218" i="2" l="1"/>
  <c r="AB219" i="2" l="1"/>
  <c r="AB220" i="2" l="1"/>
  <c r="AB221" i="2" l="1"/>
  <c r="AB222" i="2" l="1"/>
  <c r="AB223" i="2" l="1"/>
  <c r="AB224" i="2" l="1"/>
  <c r="AB225" i="2" l="1"/>
  <c r="AB226" i="2" l="1"/>
  <c r="AB227" i="2" l="1"/>
  <c r="AB228" i="2" l="1"/>
  <c r="AB229" i="2" l="1"/>
  <c r="AB230" i="2" l="1"/>
  <c r="AB231" i="2" l="1"/>
  <c r="AB232" i="2" l="1"/>
  <c r="AB233" i="2" l="1"/>
  <c r="AB234" i="2" l="1"/>
  <c r="AB235" i="2" l="1"/>
  <c r="AB236" i="2" l="1"/>
  <c r="AB237" i="2" l="1"/>
  <c r="AB238" i="2" l="1"/>
  <c r="AB239" i="2" l="1"/>
  <c r="AB240" i="2" l="1"/>
  <c r="AB241" i="2" l="1"/>
  <c r="AB242" i="2" l="1"/>
  <c r="AB243" i="2" l="1"/>
  <c r="AB244" i="2" l="1"/>
  <c r="AB245" i="2" l="1"/>
  <c r="AB246" i="2" l="1"/>
  <c r="AB247" i="2" l="1"/>
  <c r="AB248" i="2" l="1"/>
  <c r="AB249" i="2" l="1"/>
  <c r="AB250" i="2" l="1"/>
  <c r="AB251" i="2" l="1"/>
  <c r="AB252" i="2" l="1"/>
  <c r="AB253" i="2" l="1"/>
  <c r="AB254" i="2" l="1"/>
  <c r="AB255" i="2"/>
  <c r="AB256" i="2" l="1"/>
  <c r="AB257" i="2" l="1"/>
  <c r="AB258" i="2" l="1"/>
  <c r="AB259" i="2" l="1"/>
  <c r="AB260" i="2" l="1"/>
  <c r="AB261" i="2" l="1"/>
  <c r="AB262" i="2" l="1"/>
  <c r="AB263" i="2" l="1"/>
  <c r="AB264" i="2" l="1"/>
  <c r="AB265" i="2" l="1"/>
  <c r="AB266" i="2" l="1"/>
  <c r="AB267" i="2" l="1"/>
  <c r="AB268" i="2" l="1"/>
  <c r="AB269" i="2"/>
  <c r="AB270" i="2" l="1"/>
  <c r="AB271" i="2" l="1"/>
  <c r="AB272" i="2"/>
  <c r="AB273" i="2" l="1"/>
  <c r="AB274" i="2" l="1"/>
  <c r="AB275" i="2" l="1"/>
  <c r="AB276" i="2" l="1"/>
  <c r="AB277" i="2" l="1"/>
  <c r="AB278" i="2" l="1"/>
  <c r="AA280" i="2" l="1"/>
  <c r="AB279" i="2" s="1"/>
  <c r="AA281" i="2" l="1"/>
  <c r="AB280" i="2" s="1"/>
</calcChain>
</file>

<file path=xl/sharedStrings.xml><?xml version="1.0" encoding="utf-8"?>
<sst xmlns="http://schemas.openxmlformats.org/spreadsheetml/2006/main" count="229" uniqueCount="115">
  <si>
    <t>各学校様　→　東京都埋蔵文化財センター</t>
    <rPh sb="0" eb="1">
      <t>カク</t>
    </rPh>
    <rPh sb="1" eb="3">
      <t>ガッコウ</t>
    </rPh>
    <rPh sb="3" eb="4">
      <t>サマ</t>
    </rPh>
    <rPh sb="7" eb="10">
      <t>トウキョウト</t>
    </rPh>
    <rPh sb="10" eb="12">
      <t>マイゾウ</t>
    </rPh>
    <rPh sb="12" eb="15">
      <t>ブンカザイ</t>
    </rPh>
    <phoneticPr fontId="1"/>
  </si>
  <si>
    <t>祝・休館</t>
    <rPh sb="0" eb="1">
      <t>シュク</t>
    </rPh>
    <rPh sb="2" eb="4">
      <t>キュウカン</t>
    </rPh>
    <phoneticPr fontId="1"/>
  </si>
  <si>
    <t>下記のとおり、見学を申込みます。</t>
    <rPh sb="0" eb="2">
      <t>カキ</t>
    </rPh>
    <rPh sb="7" eb="9">
      <t>ケンガク</t>
    </rPh>
    <rPh sb="10" eb="12">
      <t>モウシコミ</t>
    </rPh>
    <phoneticPr fontId="1"/>
  </si>
  <si>
    <t>発信日：</t>
    <rPh sb="0" eb="2">
      <t>ハッシン</t>
    </rPh>
    <rPh sb="2" eb="3">
      <t>ビ</t>
    </rPh>
    <phoneticPr fontId="1"/>
  </si>
  <si>
    <t>発信日を選択</t>
    <rPh sb="0" eb="2">
      <t>ハッシン</t>
    </rPh>
    <rPh sb="2" eb="3">
      <t>ビ</t>
    </rPh>
    <rPh sb="4" eb="6">
      <t>センタク</t>
    </rPh>
    <phoneticPr fontId="1"/>
  </si>
  <si>
    <t>　（フリガナ）</t>
    <phoneticPr fontId="1"/>
  </si>
  <si>
    <r>
      <t>学 校 名</t>
    </r>
    <r>
      <rPr>
        <b/>
        <u/>
        <sz val="16"/>
        <color theme="1"/>
        <rFont val="HG丸ｺﾞｼｯｸM-PRO"/>
        <family val="3"/>
        <charset val="128"/>
      </rPr>
      <t>　　　　　　　　　　　　　　　　　　　　　　　</t>
    </r>
    <phoneticPr fontId="1"/>
  </si>
  <si>
    <r>
      <t>　所 在 地</t>
    </r>
    <r>
      <rPr>
        <u/>
        <sz val="12"/>
        <color theme="1"/>
        <rFont val="HG丸ｺﾞｼｯｸM-PRO"/>
        <family val="3"/>
        <charset val="128"/>
      </rPr>
      <t>　　　　　　　　　　　　　　　　　　　　　　　　　　　　　　</t>
    </r>
    <phoneticPr fontId="1"/>
  </si>
  <si>
    <t>メールアドレス</t>
    <phoneticPr fontId="1"/>
  </si>
  <si>
    <t>　電話番号</t>
    <phoneticPr fontId="1"/>
  </si>
  <si>
    <t>　申込者名</t>
    <phoneticPr fontId="1"/>
  </si>
  <si>
    <r>
      <rPr>
        <sz val="12"/>
        <color theme="1"/>
        <rFont val="HG丸ｺﾞｼｯｸM-PRO"/>
        <family val="3"/>
        <charset val="128"/>
      </rPr>
      <t>現在の役職等</t>
    </r>
    <r>
      <rPr>
        <sz val="11"/>
        <color theme="1"/>
        <rFont val="HG丸ｺﾞｼｯｸM-PRO"/>
        <family val="3"/>
        <charset val="128"/>
      </rPr>
      <t xml:space="preserve">
</t>
    </r>
    <r>
      <rPr>
        <sz val="8"/>
        <color theme="1"/>
        <rFont val="HG丸ｺﾞｼｯｸM-PRO"/>
        <family val="3"/>
        <charset val="128"/>
      </rPr>
      <t>（〇年担任、教務主任など）</t>
    </r>
    <rPh sb="0" eb="2">
      <t>ゲンザイ</t>
    </rPh>
    <rPh sb="3" eb="5">
      <t>ヤクショク</t>
    </rPh>
    <rPh sb="5" eb="6">
      <t>トウ</t>
    </rPh>
    <rPh sb="9" eb="10">
      <t>ネン</t>
    </rPh>
    <rPh sb="10" eb="12">
      <t>タンニン</t>
    </rPh>
    <rPh sb="13" eb="15">
      <t>キョウム</t>
    </rPh>
    <rPh sb="15" eb="17">
      <t>シュニン</t>
    </rPh>
    <phoneticPr fontId="1"/>
  </si>
  <si>
    <t>見学予定者数　</t>
    <phoneticPr fontId="1"/>
  </si>
  <si>
    <t>クラス数</t>
    <rPh sb="3" eb="4">
      <t>スウ</t>
    </rPh>
    <phoneticPr fontId="1"/>
  </si>
  <si>
    <t>児童・生徒数</t>
    <rPh sb="0" eb="2">
      <t>ジドウ</t>
    </rPh>
    <rPh sb="3" eb="5">
      <t>セイト</t>
    </rPh>
    <rPh sb="5" eb="6">
      <t>スウ</t>
    </rPh>
    <phoneticPr fontId="1"/>
  </si>
  <si>
    <t>教員数</t>
    <rPh sb="0" eb="2">
      <t>キョウイン</t>
    </rPh>
    <rPh sb="2" eb="3">
      <t>スウ</t>
    </rPh>
    <phoneticPr fontId="1"/>
  </si>
  <si>
    <t>見学希望日と見学希望時間帯と見学コース</t>
    <rPh sb="6" eb="8">
      <t>ケンガク</t>
    </rPh>
    <rPh sb="8" eb="10">
      <t>キボウ</t>
    </rPh>
    <rPh sb="10" eb="13">
      <t>ジカンタイ</t>
    </rPh>
    <rPh sb="14" eb="16">
      <t>ケンガク</t>
    </rPh>
    <phoneticPr fontId="1"/>
  </si>
  <si>
    <r>
      <t>※ご希望日と時間帯、見学コースを選択してください。（選択肢にない日は原則としてお受けできません。）
　先着順のため、できるだけ多くの希望日をご記入ください。
　イベント等のために見学をお受けできない場合があることをご了承ください。
　午前は9:30～12:00、午後は13:00～15:30が目安です。(</t>
    </r>
    <r>
      <rPr>
        <b/>
        <sz val="10"/>
        <color rgb="FFFF0000"/>
        <rFont val="HG丸ｺﾞｼｯｸM-PRO"/>
        <family val="3"/>
        <charset val="128"/>
      </rPr>
      <t>９時半以前は開館準備のためお受けできません。</t>
    </r>
    <r>
      <rPr>
        <sz val="10"/>
        <color theme="1"/>
        <rFont val="HG丸ｺﾞｼｯｸM-PRO"/>
        <family val="3"/>
        <charset val="128"/>
      </rPr>
      <t>)</t>
    </r>
    <rPh sb="4" eb="5">
      <t>ヒ</t>
    </rPh>
    <rPh sb="10" eb="12">
      <t>ケンガク</t>
    </rPh>
    <rPh sb="16" eb="18">
      <t>センタク</t>
    </rPh>
    <rPh sb="26" eb="29">
      <t>センタクシ</t>
    </rPh>
    <rPh sb="32" eb="33">
      <t>ヒ</t>
    </rPh>
    <rPh sb="34" eb="36">
      <t>ゲンソク</t>
    </rPh>
    <rPh sb="40" eb="41">
      <t>ウ</t>
    </rPh>
    <rPh sb="51" eb="53">
      <t>センチャク</t>
    </rPh>
    <rPh sb="53" eb="54">
      <t>ジュン</t>
    </rPh>
    <rPh sb="63" eb="64">
      <t>オオ</t>
    </rPh>
    <rPh sb="66" eb="69">
      <t>キボウビ</t>
    </rPh>
    <rPh sb="71" eb="73">
      <t>キニュウ</t>
    </rPh>
    <rPh sb="84" eb="85">
      <t>トウ</t>
    </rPh>
    <rPh sb="89" eb="91">
      <t>ケンガク</t>
    </rPh>
    <rPh sb="93" eb="94">
      <t>ウ</t>
    </rPh>
    <rPh sb="99" eb="101">
      <t>バアイ</t>
    </rPh>
    <rPh sb="108" eb="110">
      <t>リョウショウ</t>
    </rPh>
    <rPh sb="153" eb="154">
      <t>ジ</t>
    </rPh>
    <rPh sb="154" eb="155">
      <t>ハン</t>
    </rPh>
    <rPh sb="155" eb="157">
      <t>イゼン</t>
    </rPh>
    <rPh sb="158" eb="160">
      <t>カイカン</t>
    </rPh>
    <rPh sb="160" eb="162">
      <t>ジュンビ</t>
    </rPh>
    <rPh sb="166" eb="167">
      <t>ウ</t>
    </rPh>
    <phoneticPr fontId="1"/>
  </si>
  <si>
    <t>希望日</t>
    <rPh sb="0" eb="3">
      <t>キボウビ</t>
    </rPh>
    <phoneticPr fontId="1"/>
  </si>
  <si>
    <t>希望時間帯</t>
    <rPh sb="0" eb="5">
      <t>キボウジカンタイ</t>
    </rPh>
    <phoneticPr fontId="1"/>
  </si>
  <si>
    <t>見学希望コース</t>
    <rPh sb="0" eb="2">
      <t>ケンガク</t>
    </rPh>
    <rPh sb="2" eb="4">
      <t>キボウ</t>
    </rPh>
    <phoneticPr fontId="1"/>
  </si>
  <si>
    <r>
      <t>第１希望(</t>
    </r>
    <r>
      <rPr>
        <sz val="14"/>
        <color rgb="FFFF0000"/>
        <rFont val="HG丸ｺﾞｼｯｸM-PRO"/>
        <family val="3"/>
        <charset val="128"/>
      </rPr>
      <t>必須</t>
    </r>
    <r>
      <rPr>
        <sz val="14"/>
        <color theme="1"/>
        <rFont val="HG丸ｺﾞｼｯｸM-PRO"/>
        <family val="3"/>
        <charset val="128"/>
      </rPr>
      <t>)：</t>
    </r>
    <rPh sb="5" eb="7">
      <t>ヒッス</t>
    </rPh>
    <phoneticPr fontId="1"/>
  </si>
  <si>
    <t>希望日を選択</t>
    <rPh sb="0" eb="3">
      <t>キボウビ</t>
    </rPh>
    <rPh sb="4" eb="6">
      <t>センタク</t>
    </rPh>
    <phoneticPr fontId="1"/>
  </si>
  <si>
    <t>時間帯を選択</t>
    <rPh sb="0" eb="3">
      <t>ジカンタイ</t>
    </rPh>
    <rPh sb="4" eb="6">
      <t>センタク</t>
    </rPh>
    <phoneticPr fontId="1"/>
  </si>
  <si>
    <t>コースを選択</t>
    <rPh sb="4" eb="6">
      <t>センタク</t>
    </rPh>
    <phoneticPr fontId="1"/>
  </si>
  <si>
    <r>
      <t>第２希望(</t>
    </r>
    <r>
      <rPr>
        <sz val="14"/>
        <color rgb="FFFF0000"/>
        <rFont val="HG丸ｺﾞｼｯｸM-PRO"/>
        <family val="3"/>
        <charset val="128"/>
      </rPr>
      <t>必須</t>
    </r>
    <r>
      <rPr>
        <sz val="14"/>
        <color theme="1"/>
        <rFont val="HG丸ｺﾞｼｯｸM-PRO"/>
        <family val="3"/>
        <charset val="128"/>
      </rPr>
      <t>)：</t>
    </r>
    <rPh sb="5" eb="7">
      <t>ヒッス</t>
    </rPh>
    <phoneticPr fontId="1"/>
  </si>
  <si>
    <r>
      <t>第３希望(</t>
    </r>
    <r>
      <rPr>
        <sz val="14"/>
        <color rgb="FFFF0000"/>
        <rFont val="HG丸ｺﾞｼｯｸM-PRO"/>
        <family val="3"/>
        <charset val="128"/>
      </rPr>
      <t>必須</t>
    </r>
    <r>
      <rPr>
        <sz val="14"/>
        <color theme="1"/>
        <rFont val="HG丸ｺﾞｼｯｸM-PRO"/>
        <family val="3"/>
        <charset val="128"/>
      </rPr>
      <t>)：</t>
    </r>
    <rPh sb="5" eb="7">
      <t>ヒッス</t>
    </rPh>
    <phoneticPr fontId="1"/>
  </si>
  <si>
    <t>第４希望(任意)：</t>
    <rPh sb="5" eb="7">
      <t>ニンイ</t>
    </rPh>
    <phoneticPr fontId="1"/>
  </si>
  <si>
    <t>第５希望(任意)：</t>
    <rPh sb="5" eb="7">
      <t>ニンイ</t>
    </rPh>
    <phoneticPr fontId="1"/>
  </si>
  <si>
    <r>
      <t>見学コース</t>
    </r>
    <r>
      <rPr>
        <sz val="14"/>
        <color theme="1"/>
        <rFont val="HG丸ｺﾞｼｯｸM-PRO"/>
        <family val="3"/>
        <charset val="128"/>
      </rPr>
      <t>について</t>
    </r>
    <r>
      <rPr>
        <b/>
        <sz val="14"/>
        <color theme="1"/>
        <rFont val="HG丸ｺﾞｼｯｸM-PRO"/>
        <family val="3"/>
        <charset val="128"/>
      </rPr>
      <t>（標準的なコースです。）</t>
    </r>
    <rPh sb="0" eb="2">
      <t>ケンガク</t>
    </rPh>
    <rPh sb="10" eb="13">
      <t>ヒョウジュンテキ</t>
    </rPh>
    <phoneticPr fontId="1"/>
  </si>
  <si>
    <t>Aコース</t>
    <phoneticPr fontId="1"/>
  </si>
  <si>
    <r>
      <t>：ビデオ</t>
    </r>
    <r>
      <rPr>
        <sz val="12"/>
        <rFont val="HG丸ｺﾞｼｯｸM-PRO"/>
        <family val="3"/>
        <charset val="128"/>
      </rPr>
      <t>＋</t>
    </r>
    <r>
      <rPr>
        <sz val="12"/>
        <color theme="1"/>
        <rFont val="HG丸ｺﾞｼｯｸM-PRO"/>
        <family val="3"/>
        <charset val="128"/>
      </rPr>
      <t>展示ホール＋体験コーナー＋遺跡庭園（各30分、計120分）</t>
    </r>
    <rPh sb="23" eb="24">
      <t>カク</t>
    </rPh>
    <rPh sb="26" eb="27">
      <t>フン</t>
    </rPh>
    <rPh sb="28" eb="29">
      <t>ケイ</t>
    </rPh>
    <phoneticPr fontId="1"/>
  </si>
  <si>
    <t>Bコース</t>
    <phoneticPr fontId="1"/>
  </si>
  <si>
    <t>：展示ホ－ル＋体験コーナー＋遺跡庭園（各30分、計90分）</t>
    <rPh sb="19" eb="20">
      <t>カク</t>
    </rPh>
    <rPh sb="22" eb="23">
      <t>フン</t>
    </rPh>
    <rPh sb="24" eb="25">
      <t>ケイ</t>
    </rPh>
    <phoneticPr fontId="1"/>
  </si>
  <si>
    <t xml:space="preserve">  ※上記以外の見学をご希望の方は下記のご希望欄にご記入ください。</t>
    <rPh sb="3" eb="5">
      <t>ジョウキ</t>
    </rPh>
    <rPh sb="5" eb="7">
      <t>イガイ</t>
    </rPh>
    <rPh sb="8" eb="10">
      <t>ケンガク</t>
    </rPh>
    <rPh sb="12" eb="14">
      <t>キボウ</t>
    </rPh>
    <rPh sb="15" eb="16">
      <t>カタ</t>
    </rPh>
    <rPh sb="17" eb="19">
      <t>カキ</t>
    </rPh>
    <rPh sb="21" eb="23">
      <t>キボウ</t>
    </rPh>
    <rPh sb="23" eb="24">
      <t>ラン</t>
    </rPh>
    <rPh sb="26" eb="28">
      <t>キニュウ</t>
    </rPh>
    <phoneticPr fontId="1"/>
  </si>
  <si>
    <t>・見学希望日やコースの他に、何かご希望がございましたら下欄にご記入ください。
　できるだけご希望に沿えるよう、調整させていただきます。</t>
    <rPh sb="1" eb="3">
      <t>ケンガク</t>
    </rPh>
    <rPh sb="3" eb="6">
      <t>キボウビ</t>
    </rPh>
    <rPh sb="14" eb="15">
      <t>ナニ</t>
    </rPh>
    <rPh sb="27" eb="28">
      <t>シタ</t>
    </rPh>
    <rPh sb="28" eb="29">
      <t>ラン</t>
    </rPh>
    <rPh sb="31" eb="33">
      <t>キニュウ</t>
    </rPh>
    <rPh sb="46" eb="48">
      <t>キボウ</t>
    </rPh>
    <rPh sb="49" eb="50">
      <t>ソ</t>
    </rPh>
    <rPh sb="55" eb="57">
      <t>チョウセイ</t>
    </rPh>
    <phoneticPr fontId="1"/>
  </si>
  <si>
    <t>ご希望がありましたら、ご記入ください。</t>
    <rPh sb="1" eb="3">
      <t>キボウ</t>
    </rPh>
    <rPh sb="12" eb="14">
      <t>キニュウ</t>
    </rPh>
    <phoneticPr fontId="1"/>
  </si>
  <si>
    <t>・詳細につきましては、実踏の際にご相談させて頂きます。
　実踏当日に児童用の資料をお渡ししますので、大きめのバッグをご持参ください。</t>
    <rPh sb="14" eb="15">
      <t>サイ</t>
    </rPh>
    <rPh sb="29" eb="30">
      <t>ミノル</t>
    </rPh>
    <rPh sb="30" eb="31">
      <t>トウ</t>
    </rPh>
    <rPh sb="31" eb="33">
      <t>トウジツ</t>
    </rPh>
    <rPh sb="50" eb="51">
      <t>オオ</t>
    </rPh>
    <phoneticPr fontId="1"/>
  </si>
  <si>
    <t>宛先：</t>
    <rPh sb="0" eb="2">
      <t>アテサキ</t>
    </rPh>
    <phoneticPr fontId="1"/>
  </si>
  <si>
    <t>東京都埋蔵文化財センター経営管理課
　広報学芸担当</t>
    <phoneticPr fontId="1"/>
  </si>
  <si>
    <t>受付メールアドレス：</t>
    <rPh sb="0" eb="2">
      <t>ウケツケ</t>
    </rPh>
    <phoneticPr fontId="1"/>
  </si>
  <si>
    <t>電話番号：</t>
    <rPh sb="0" eb="2">
      <t>デンワ</t>
    </rPh>
    <rPh sb="2" eb="4">
      <t>バンゴウ</t>
    </rPh>
    <phoneticPr fontId="1"/>
  </si>
  <si>
    <t>042-373-5296</t>
    <phoneticPr fontId="1"/>
  </si>
  <si>
    <t>↓選択してください。</t>
    <rPh sb="1" eb="3">
      <t>センタク</t>
    </rPh>
    <phoneticPr fontId="1"/>
  </si>
  <si>
    <t>　　　　　　　 ←コースを選択</t>
    <rPh sb="13" eb="15">
      <t>センタク</t>
    </rPh>
    <phoneticPr fontId="1"/>
  </si>
  <si>
    <t>なし</t>
    <phoneticPr fontId="1"/>
  </si>
  <si>
    <t>午前</t>
    <rPh sb="0" eb="2">
      <t>ゴゼン</t>
    </rPh>
    <phoneticPr fontId="1"/>
  </si>
  <si>
    <t>午後</t>
    <rPh sb="0" eb="2">
      <t>ゴゴ</t>
    </rPh>
    <phoneticPr fontId="1"/>
  </si>
  <si>
    <t>午前・午後どちらでも可</t>
    <rPh sb="0" eb="2">
      <t>ゴゼン</t>
    </rPh>
    <rPh sb="3" eb="5">
      <t>ゴゴ</t>
    </rPh>
    <rPh sb="10" eb="11">
      <t>カ</t>
    </rPh>
    <phoneticPr fontId="1"/>
  </si>
  <si>
    <t>その他を希望</t>
    <rPh sb="2" eb="3">
      <t>タ</t>
    </rPh>
    <rPh sb="4" eb="6">
      <t>キボウ</t>
    </rPh>
    <phoneticPr fontId="1"/>
  </si>
  <si>
    <t/>
  </si>
  <si>
    <t>月</t>
    <rPh sb="0" eb="1">
      <t>ゲツ</t>
    </rPh>
    <phoneticPr fontId="1"/>
  </si>
  <si>
    <t>年月日</t>
    <rPh sb="0" eb="3">
      <t>ネンガッピ</t>
    </rPh>
    <phoneticPr fontId="1"/>
  </si>
  <si>
    <r>
      <t>曜日</t>
    </r>
    <r>
      <rPr>
        <sz val="8"/>
        <color theme="1"/>
        <rFont val="ＭＳ Ｐゴシック"/>
        <family val="3"/>
        <charset val="128"/>
        <scheme val="minor"/>
      </rPr>
      <t>（祝日は考慮なし）</t>
    </r>
    <rPh sb="0" eb="2">
      <t>ヨウビ</t>
    </rPh>
    <rPh sb="3" eb="5">
      <t>シュクジツ</t>
    </rPh>
    <rPh sb="6" eb="8">
      <t>コウリョ</t>
    </rPh>
    <phoneticPr fontId="1"/>
  </si>
  <si>
    <t>祝日</t>
    <rPh sb="0" eb="2">
      <t>シュクジツ</t>
    </rPh>
    <phoneticPr fontId="1"/>
  </si>
  <si>
    <t>行事ほか</t>
    <rPh sb="0" eb="2">
      <t>ギョウジ</t>
    </rPh>
    <phoneticPr fontId="1"/>
  </si>
  <si>
    <t>学校見学可否判定</t>
    <rPh sb="0" eb="2">
      <t>ガッコウ</t>
    </rPh>
    <rPh sb="2" eb="4">
      <t>ケンガク</t>
    </rPh>
    <rPh sb="4" eb="6">
      <t>カヒ</t>
    </rPh>
    <rPh sb="6" eb="8">
      <t>ハンテイ</t>
    </rPh>
    <phoneticPr fontId="1"/>
  </si>
  <si>
    <t>見学不可</t>
    <rPh sb="0" eb="2">
      <t>ケンガク</t>
    </rPh>
    <rPh sb="2" eb="4">
      <t>フカ</t>
    </rPh>
    <phoneticPr fontId="1"/>
  </si>
  <si>
    <t>昭和の日</t>
    <rPh sb="0" eb="2">
      <t>ショウワ</t>
    </rPh>
    <rPh sb="3" eb="4">
      <t>ヒ</t>
    </rPh>
    <phoneticPr fontId="1"/>
  </si>
  <si>
    <t>憲法記念日</t>
    <rPh sb="0" eb="2">
      <t>ケンポウ</t>
    </rPh>
    <rPh sb="2" eb="5">
      <t>キネンビ</t>
    </rPh>
    <phoneticPr fontId="1"/>
  </si>
  <si>
    <t>みどりの日</t>
    <rPh sb="4" eb="5">
      <t>ヒ</t>
    </rPh>
    <phoneticPr fontId="1"/>
  </si>
  <si>
    <t>こどもの日</t>
    <rPh sb="4" eb="5">
      <t>ヒ</t>
    </rPh>
    <phoneticPr fontId="1"/>
  </si>
  <si>
    <t>秋分の日</t>
    <rPh sb="0" eb="2">
      <t>シュウブン</t>
    </rPh>
    <rPh sb="3" eb="4">
      <t>ヒ</t>
    </rPh>
    <phoneticPr fontId="1"/>
  </si>
  <si>
    <t>文化の日</t>
    <rPh sb="0" eb="2">
      <t>ブンカ</t>
    </rPh>
    <rPh sb="3" eb="4">
      <t>ヒ</t>
    </rPh>
    <phoneticPr fontId="1"/>
  </si>
  <si>
    <t>勤労感謝の日</t>
    <rPh sb="0" eb="4">
      <t>キンロウカンシャ</t>
    </rPh>
    <rPh sb="5" eb="6">
      <t>ヒ</t>
    </rPh>
    <phoneticPr fontId="1"/>
  </si>
  <si>
    <t>年末年始休館</t>
    <rPh sb="0" eb="2">
      <t>ネンマツ</t>
    </rPh>
    <rPh sb="2" eb="4">
      <t>ネンシ</t>
    </rPh>
    <rPh sb="4" eb="5">
      <t>キュウ</t>
    </rPh>
    <rPh sb="5" eb="6">
      <t>カン</t>
    </rPh>
    <phoneticPr fontId="1"/>
  </si>
  <si>
    <t>元日</t>
    <rPh sb="0" eb="2">
      <t>ガンジツ</t>
    </rPh>
    <phoneticPr fontId="1"/>
  </si>
  <si>
    <t>建国記念の日</t>
    <rPh sb="0" eb="4">
      <t>ケンコクキネン</t>
    </rPh>
    <rPh sb="5" eb="6">
      <t>ヒ</t>
    </rPh>
    <phoneticPr fontId="1"/>
  </si>
  <si>
    <t>振替休日</t>
    <rPh sb="0" eb="2">
      <t>フリカエ</t>
    </rPh>
    <rPh sb="2" eb="4">
      <t>キュウジツ</t>
    </rPh>
    <phoneticPr fontId="1"/>
  </si>
  <si>
    <t>天皇誕生日</t>
    <rPh sb="0" eb="5">
      <t>テンノウタンジョウビ</t>
    </rPh>
    <phoneticPr fontId="1"/>
  </si>
  <si>
    <t>展示替え休</t>
    <rPh sb="0" eb="2">
      <t>テンジ</t>
    </rPh>
    <rPh sb="2" eb="3">
      <t>ガ</t>
    </rPh>
    <rPh sb="4" eb="5">
      <t>キュウ</t>
    </rPh>
    <phoneticPr fontId="1"/>
  </si>
  <si>
    <t>春分の日</t>
    <rPh sb="0" eb="2">
      <t>シュンブン</t>
    </rPh>
    <rPh sb="3" eb="4">
      <t>ヒ</t>
    </rPh>
    <phoneticPr fontId="1"/>
  </si>
  <si>
    <t>備考</t>
    <rPh sb="0" eb="2">
      <t>ビコウ</t>
    </rPh>
    <phoneticPr fontId="1"/>
  </si>
  <si>
    <t>学年を選択</t>
    <rPh sb="0" eb="2">
      <t>ガクネン</t>
    </rPh>
    <rPh sb="3" eb="5">
      <t>センタク</t>
    </rPh>
    <phoneticPr fontId="1"/>
  </si>
  <si>
    <t>　学年</t>
    <rPh sb="1" eb="3">
      <t>ガクネン</t>
    </rPh>
    <phoneticPr fontId="1"/>
  </si>
  <si>
    <t>昼食希望</t>
    <rPh sb="0" eb="2">
      <t>チュウショク</t>
    </rPh>
    <rPh sb="2" eb="4">
      <t>キボウ</t>
    </rPh>
    <phoneticPr fontId="1"/>
  </si>
  <si>
    <t>見学前後に昼食を食べる場合は左のチェックボックスにチェックしてください
※遺跡庭園かピロティでのみ昼食可。館内には食事がとれるスペースはありません。</t>
    <rPh sb="0" eb="2">
      <t>ケンガク</t>
    </rPh>
    <rPh sb="2" eb="4">
      <t>ゼンゴ</t>
    </rPh>
    <rPh sb="5" eb="7">
      <t>チュウショク</t>
    </rPh>
    <rPh sb="8" eb="9">
      <t>タ</t>
    </rPh>
    <rPh sb="11" eb="13">
      <t>バアイ</t>
    </rPh>
    <rPh sb="14" eb="15">
      <t>ヒダリ</t>
    </rPh>
    <rPh sb="37" eb="39">
      <t>イセキ</t>
    </rPh>
    <rPh sb="39" eb="41">
      <t>テイエン</t>
    </rPh>
    <rPh sb="49" eb="51">
      <t>チュウショク</t>
    </rPh>
    <rPh sb="51" eb="52">
      <t>カ</t>
    </rPh>
    <rPh sb="53" eb="55">
      <t>カンナイ</t>
    </rPh>
    <rPh sb="57" eb="59">
      <t>ショクジ</t>
    </rPh>
    <phoneticPr fontId="1"/>
  </si>
  <si>
    <t>なし</t>
  </si>
  <si>
    <t>/</t>
    <phoneticPr fontId="1"/>
  </si>
  <si>
    <t>第４希望から</t>
    <phoneticPr fontId="1"/>
  </si>
  <si>
    <t>第１希望から第３希望</t>
    <rPh sb="0" eb="1">
      <t>ダイ</t>
    </rPh>
    <rPh sb="2" eb="4">
      <t>キボウ</t>
    </rPh>
    <rPh sb="6" eb="7">
      <t>ダイ</t>
    </rPh>
    <rPh sb="8" eb="10">
      <t>キボウ</t>
    </rPh>
    <phoneticPr fontId="1"/>
  </si>
  <si>
    <t>受付開始月</t>
    <rPh sb="0" eb="4">
      <t>ウケツケカイシ</t>
    </rPh>
    <rPh sb="4" eb="5">
      <t>ツキ</t>
    </rPh>
    <phoneticPr fontId="1"/>
  </si>
  <si>
    <t>受付開始日</t>
    <rPh sb="0" eb="4">
      <t>ウケツケカイシ</t>
    </rPh>
    <rPh sb="4" eb="5">
      <t>ヒ</t>
    </rPh>
    <phoneticPr fontId="1"/>
  </si>
  <si>
    <t>結果としての受付開始日</t>
    <rPh sb="0" eb="2">
      <t>ケッカ</t>
    </rPh>
    <rPh sb="6" eb="11">
      <t>ウケツケカイシヒ</t>
    </rPh>
    <phoneticPr fontId="1"/>
  </si>
  <si>
    <t>電子メールで受け付け</t>
    <phoneticPr fontId="1"/>
  </si>
  <si>
    <t>開始時間前に送信されたメールは無効</t>
    <phoneticPr fontId="1"/>
  </si>
  <si>
    <t>中学１年生</t>
    <rPh sb="0" eb="2">
      <t>チュウガク</t>
    </rPh>
    <rPh sb="3" eb="5">
      <t>ネンセイ</t>
    </rPh>
    <phoneticPr fontId="1"/>
  </si>
  <si>
    <t>中学２年生</t>
    <rPh sb="0" eb="2">
      <t>チュウガク</t>
    </rPh>
    <rPh sb="3" eb="5">
      <t>ネンセイ</t>
    </rPh>
    <phoneticPr fontId="1"/>
  </si>
  <si>
    <t>中学３年生</t>
    <rPh sb="0" eb="2">
      <t>チュウガク</t>
    </rPh>
    <rPh sb="3" eb="5">
      <t>ネンセイ</t>
    </rPh>
    <phoneticPr fontId="1"/>
  </si>
  <si>
    <t>高校１年生</t>
    <rPh sb="0" eb="2">
      <t>コウコウ</t>
    </rPh>
    <rPh sb="3" eb="5">
      <t>ネンセイ</t>
    </rPh>
    <phoneticPr fontId="1"/>
  </si>
  <si>
    <t>高校２年生</t>
    <rPh sb="0" eb="2">
      <t>コウコウ</t>
    </rPh>
    <rPh sb="3" eb="5">
      <t>ネンセイ</t>
    </rPh>
    <phoneticPr fontId="1"/>
  </si>
  <si>
    <t>高校３年生</t>
    <rPh sb="0" eb="2">
      <t>コウコウ</t>
    </rPh>
    <rPh sb="3" eb="5">
      <t>ネンセイ</t>
    </rPh>
    <phoneticPr fontId="1"/>
  </si>
  <si>
    <t>小学１年生</t>
    <rPh sb="0" eb="1">
      <t>ショウ</t>
    </rPh>
    <rPh sb="1" eb="2">
      <t>ガク</t>
    </rPh>
    <rPh sb="3" eb="5">
      <t>ネンセイ</t>
    </rPh>
    <phoneticPr fontId="1"/>
  </si>
  <si>
    <t>小学２年生</t>
    <rPh sb="0" eb="1">
      <t>ショウ</t>
    </rPh>
    <rPh sb="1" eb="2">
      <t>ガク</t>
    </rPh>
    <rPh sb="3" eb="5">
      <t>ネンセイ</t>
    </rPh>
    <phoneticPr fontId="1"/>
  </si>
  <si>
    <t>小学３年生</t>
    <rPh sb="0" eb="1">
      <t>ショウ</t>
    </rPh>
    <rPh sb="1" eb="2">
      <t>ガク</t>
    </rPh>
    <rPh sb="3" eb="5">
      <t>ネンセイ</t>
    </rPh>
    <phoneticPr fontId="1"/>
  </si>
  <si>
    <t>小学４年生</t>
    <rPh sb="0" eb="1">
      <t>ショウ</t>
    </rPh>
    <rPh sb="1" eb="2">
      <t>ガク</t>
    </rPh>
    <rPh sb="3" eb="5">
      <t>ネンセイ</t>
    </rPh>
    <phoneticPr fontId="1"/>
  </si>
  <si>
    <t>小学５年生</t>
    <rPh sb="0" eb="1">
      <t>ショウ</t>
    </rPh>
    <rPh sb="1" eb="2">
      <t>ガク</t>
    </rPh>
    <rPh sb="3" eb="5">
      <t>ネンセイ</t>
    </rPh>
    <phoneticPr fontId="1"/>
  </si>
  <si>
    <t>小学６年生</t>
    <rPh sb="0" eb="1">
      <t>ショウ</t>
    </rPh>
    <rPh sb="1" eb="2">
      <t>ガク</t>
    </rPh>
    <rPh sb="3" eb="5">
      <t>ネンセイ</t>
    </rPh>
    <phoneticPr fontId="1"/>
  </si>
  <si>
    <t>maibun-kouhou@tomaibun.jp</t>
    <phoneticPr fontId="1"/>
  </si>
  <si>
    <t>火</t>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</si>
  <si>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</si>
  <si>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</si>
  <si>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</si>
  <si>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</si>
  <si>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</si>
  <si>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山の日</t>
    <phoneticPr fontId="1"/>
  </si>
  <si>
    <t>令和８年度　学校団体見学申込書</t>
    <rPh sb="0" eb="2">
      <t>レイワ</t>
    </rPh>
    <rPh sb="3" eb="5">
      <t>ネンド</t>
    </rPh>
    <rPh sb="6" eb="8">
      <t>ガッコウ</t>
    </rPh>
    <rPh sb="8" eb="10">
      <t>ダンタイ</t>
    </rPh>
    <phoneticPr fontId="1"/>
  </si>
  <si>
    <r>
      <t>・本ファイルは、ファイル名の（）内を下記例のように修正してお送りください。
例)「R８学校見学申込書(</t>
    </r>
    <r>
      <rPr>
        <sz val="12"/>
        <color rgb="FF0000FF"/>
        <rFont val="HG丸ｺﾞｼｯｸM-PRO"/>
        <family val="3"/>
        <charset val="128"/>
      </rPr>
      <t>●●●●学校</t>
    </r>
    <r>
      <rPr>
        <sz val="12"/>
        <color theme="1"/>
        <rFont val="HG丸ｺﾞｼｯｸM-PRO"/>
        <family val="3"/>
        <charset val="128"/>
      </rPr>
      <t>）」⇒「（</t>
    </r>
    <r>
      <rPr>
        <sz val="12"/>
        <color rgb="FF0000FF"/>
        <rFont val="HG丸ｺﾞｼｯｸM-PRO"/>
        <family val="3"/>
        <charset val="128"/>
      </rPr>
      <t>■■■■学校）</t>
    </r>
    <r>
      <rPr>
        <sz val="12"/>
        <color theme="1"/>
        <rFont val="HG丸ｺﾞｼｯｸM-PRO"/>
        <family val="3"/>
        <charset val="128"/>
      </rPr>
      <t>」（</t>
    </r>
    <r>
      <rPr>
        <sz val="12"/>
        <color rgb="FF0000FF"/>
        <rFont val="HG丸ｺﾞｼｯｸM-PRO"/>
        <family val="3"/>
        <charset val="128"/>
      </rPr>
      <t>■■■■学校</t>
    </r>
    <r>
      <rPr>
        <sz val="12"/>
        <color theme="1"/>
        <rFont val="HG丸ｺﾞｼｯｸM-PRO"/>
        <family val="3"/>
        <charset val="128"/>
      </rPr>
      <t>は貴校の学校名）</t>
    </r>
    <rPh sb="1" eb="2">
      <t>ホン</t>
    </rPh>
    <rPh sb="12" eb="13">
      <t>メイ</t>
    </rPh>
    <rPh sb="16" eb="17">
      <t>ナイ</t>
    </rPh>
    <rPh sb="18" eb="20">
      <t>カキ</t>
    </rPh>
    <rPh sb="20" eb="21">
      <t>レイ</t>
    </rPh>
    <rPh sb="25" eb="27">
      <t>シュウセイ</t>
    </rPh>
    <rPh sb="30" eb="31">
      <t>オク</t>
    </rPh>
    <rPh sb="38" eb="39">
      <t>レイ</t>
    </rPh>
    <rPh sb="43" eb="45">
      <t>ガッコウ</t>
    </rPh>
    <rPh sb="45" eb="47">
      <t>ケンガク</t>
    </rPh>
    <rPh sb="47" eb="50">
      <t>モウシコミショ</t>
    </rPh>
    <rPh sb="55" eb="57">
      <t>ガッコウ</t>
    </rPh>
    <rPh sb="66" eb="68">
      <t>ガッコウ</t>
    </rPh>
    <rPh sb="75" eb="77">
      <t>ガッコウ</t>
    </rPh>
    <rPh sb="78" eb="79">
      <t>キ</t>
    </rPh>
    <rPh sb="79" eb="80">
      <t>コウ</t>
    </rPh>
    <rPh sb="81" eb="84">
      <t>ガッコウメイ</t>
    </rPh>
    <phoneticPr fontId="1"/>
  </si>
  <si>
    <t>海の日</t>
    <rPh sb="0" eb="1">
      <t>ウミ</t>
    </rPh>
    <rPh sb="2" eb="3">
      <t>ヒ</t>
    </rPh>
    <phoneticPr fontId="1"/>
  </si>
  <si>
    <t>敬老の日</t>
    <rPh sb="0" eb="2">
      <t>ケイロウ</t>
    </rPh>
    <rPh sb="3" eb="4">
      <t>ヒ</t>
    </rPh>
    <phoneticPr fontId="1"/>
  </si>
  <si>
    <t>国民の休日</t>
    <rPh sb="0" eb="2">
      <t>コクミン</t>
    </rPh>
    <rPh sb="3" eb="5">
      <t>キュウジツ</t>
    </rPh>
    <phoneticPr fontId="1"/>
  </si>
  <si>
    <t>スポーツの日</t>
    <rPh sb="5" eb="6">
      <t>ヒ</t>
    </rPh>
    <phoneticPr fontId="1"/>
  </si>
  <si>
    <t>成人の日</t>
    <rPh sb="0" eb="2">
      <t>セイジン</t>
    </rPh>
    <rPh sb="3" eb="4">
      <t>ヒ</t>
    </rPh>
    <phoneticPr fontId="1"/>
  </si>
  <si>
    <t>行事ほか</t>
    <rPh sb="0" eb="2">
      <t>ギョウジ</t>
    </rPh>
    <phoneticPr fontId="1"/>
  </si>
  <si>
    <t>メンテナンス休</t>
    <rPh sb="6" eb="7">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</si>
</sst>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m&quot;月&quot;d&quot;日&quot;\(aaa\);@"/>
    <numFmt numFmtId="177" formatCode="&quot;計：&quot;General&quot;名&quot;"/>
    <numFmt numFmtId="178" formatCode="[$-411]ggge&quot;年&quot;m&quot;月&quot;d&quot;日&quot;;@"/>
    <numFmt numFmtId="179" formatCode="\(@\)"/>
    <numFmt numFmtId="180" formatCode="[$-411]ggge&quot;年&quot;m&quot;月&quot;d&quot;日&quot;\(aaa\);@"/>
    <numFmt numFmtId="181" formatCode="General&quot;クラス&quot;"/>
    <numFmt numFmtId="182" formatCode="General&quot;名&quot;"/>
  </numFmts>
  <fonts count="28" x14ac:knownFonts="1">
    <font>
      <sz val="11"/>
      <color theme="1"/>
      <name val="ＭＳ Ｐゴシック"/>
      <family val="2"/>
      <charset val="128"/>
      <scheme val="minor"/>
    </font>
    <font>
      <sz val="6"/>
      <name val="ＭＳ Ｐゴシック"/>
      <family val="2"/>
      <charset val="128"/>
      <scheme val="minor"/>
    </font>
    <font>
      <b/>
      <sz val="11"/>
      <color theme="1"/>
      <name val="HG丸ｺﾞｼｯｸM-PRO"/>
      <family val="3"/>
      <charset val="128"/>
    </font>
    <font>
      <b/>
      <sz val="16"/>
      <color theme="1"/>
      <name val="HG丸ｺﾞｼｯｸM-PRO"/>
      <family val="3"/>
      <charset val="128"/>
    </font>
    <font>
      <b/>
      <sz val="18"/>
      <color theme="1"/>
      <name val="HG丸ｺﾞｼｯｸM-PRO"/>
      <family val="3"/>
      <charset val="128"/>
    </font>
    <font>
      <sz val="11"/>
      <color theme="1"/>
      <name val="HG丸ｺﾞｼｯｸM-PRO"/>
      <family val="3"/>
      <charset val="128"/>
    </font>
    <font>
      <sz val="12"/>
      <color theme="1"/>
      <name val="HG丸ｺﾞｼｯｸM-PRO"/>
      <family val="3"/>
      <charset val="128"/>
    </font>
    <font>
      <b/>
      <u/>
      <sz val="16"/>
      <color theme="1"/>
      <name val="HG丸ｺﾞｼｯｸM-PRO"/>
      <family val="3"/>
      <charset val="128"/>
    </font>
    <font>
      <u/>
      <sz val="12"/>
      <color theme="1"/>
      <name val="HG丸ｺﾞｼｯｸM-PRO"/>
      <family val="3"/>
      <charset val="128"/>
    </font>
    <font>
      <sz val="10"/>
      <color theme="1"/>
      <name val="HG丸ｺﾞｼｯｸM-PRO"/>
      <family val="3"/>
      <charset val="128"/>
    </font>
    <font>
      <b/>
      <sz val="14"/>
      <color theme="1"/>
      <name val="HG丸ｺﾞｼｯｸM-PRO"/>
      <family val="3"/>
      <charset val="128"/>
    </font>
    <font>
      <sz val="14"/>
      <color theme="1"/>
      <name val="HG丸ｺﾞｼｯｸM-PRO"/>
      <family val="3"/>
      <charset val="128"/>
    </font>
    <font>
      <b/>
      <sz val="12"/>
      <color theme="1"/>
      <name val="HG丸ｺﾞｼｯｸM-PRO"/>
      <family val="3"/>
      <charset val="128"/>
    </font>
    <font>
      <sz val="8"/>
      <color theme="1"/>
      <name val="HG丸ｺﾞｼｯｸM-PRO"/>
      <family val="3"/>
      <charset val="128"/>
    </font>
    <font>
      <u/>
      <sz val="11"/>
      <color theme="10"/>
      <name val="ＭＳ Ｐゴシック"/>
      <family val="2"/>
      <charset val="128"/>
      <scheme val="minor"/>
    </font>
    <font>
      <b/>
      <sz val="12"/>
      <color rgb="FFFF0000"/>
      <name val="HG丸ｺﾞｼｯｸM-PRO"/>
      <family val="3"/>
      <charset val="128"/>
    </font>
    <font>
      <sz val="16"/>
      <color theme="1"/>
      <name val="HG丸ｺﾞｼｯｸM-PRO"/>
      <family val="3"/>
      <charset val="128"/>
    </font>
    <font>
      <sz val="12"/>
      <name val="HG丸ｺﾞｼｯｸM-PRO"/>
      <family val="3"/>
      <charset val="128"/>
    </font>
    <font>
      <sz val="14"/>
      <name val="HG丸ｺﾞｼｯｸM-PRO"/>
      <family val="3"/>
      <charset val="128"/>
    </font>
    <font>
      <sz val="8"/>
      <color theme="1"/>
      <name val="ＭＳ Ｐゴシック"/>
      <family val="3"/>
      <charset val="128"/>
      <scheme val="minor"/>
    </font>
    <font>
      <sz val="14"/>
      <color rgb="FFFF0000"/>
      <name val="HG丸ｺﾞｼｯｸM-PRO"/>
      <family val="3"/>
      <charset val="128"/>
    </font>
    <font>
      <sz val="12"/>
      <color rgb="FF0000FF"/>
      <name val="HG丸ｺﾞｼｯｸM-PRO"/>
      <family val="3"/>
      <charset val="128"/>
    </font>
    <font>
      <b/>
      <sz val="10"/>
      <color rgb="FFFF0000"/>
      <name val="HG丸ｺﾞｼｯｸM-PRO"/>
      <family val="3"/>
      <charset val="128"/>
    </font>
    <font>
      <u/>
      <sz val="11"/>
      <color theme="1"/>
      <name val="HG丸ｺﾞｼｯｸM-PRO"/>
      <family val="3"/>
      <charset val="128"/>
    </font>
    <font>
      <b/>
      <sz val="20"/>
      <color rgb="FFFF0000"/>
      <name val="ＭＳ Ｐゴシック"/>
      <family val="3"/>
      <charset val="128"/>
      <scheme val="minor"/>
    </font>
    <font>
      <b/>
      <sz val="20"/>
      <color rgb="FFFF0000"/>
      <name val="HG丸ｺﾞｼｯｸM-PRO"/>
      <family val="3"/>
      <charset val="128"/>
    </font>
    <font>
      <b/>
      <sz val="18"/>
      <color rgb="FFFF0000"/>
      <name val="HG丸ｺﾞｼｯｸM-PRO"/>
      <family val="3"/>
      <charset val="128"/>
    </font>
    <font>
      <u/>
      <sz val="20"/>
      <color rgb="FF0000FF"/>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7">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09">
    <xf numFmtId="0" fontId="0" fillId="0" borderId="0" xfId="0">
      <alignment vertical="center"/>
    </xf>
    <xf numFmtId="0" fontId="6" fillId="0" borderId="0" xfId="0" applyFont="1" applyAlignment="1">
      <alignment horizontal="justify" vertical="center"/>
    </xf>
    <xf numFmtId="0" fontId="5" fillId="0" borderId="0" xfId="0" applyFont="1">
      <alignment vertical="center"/>
    </xf>
    <xf numFmtId="0" fontId="11" fillId="0" borderId="0" xfId="0" applyFont="1" applyAlignment="1">
      <alignment horizontal="justify" vertical="center"/>
    </xf>
    <xf numFmtId="0" fontId="11" fillId="0" borderId="0" xfId="0" applyFont="1" applyAlignment="1">
      <alignment horizontal="left" vertical="center"/>
    </xf>
    <xf numFmtId="0" fontId="10" fillId="0" borderId="0" xfId="0" applyFont="1" applyBorder="1" applyAlignment="1">
      <alignment horizontal="justify" vertical="center"/>
    </xf>
    <xf numFmtId="0" fontId="11" fillId="0" borderId="0" xfId="0" applyFont="1" applyBorder="1" applyAlignment="1">
      <alignment horizontal="left" vertical="center"/>
    </xf>
    <xf numFmtId="0" fontId="10" fillId="0" borderId="0" xfId="0" applyFont="1" applyBorder="1">
      <alignment vertical="center"/>
    </xf>
    <xf numFmtId="0" fontId="3" fillId="0" borderId="0" xfId="0" applyFont="1" applyAlignment="1">
      <alignment horizontal="justify" vertical="center"/>
    </xf>
    <xf numFmtId="0" fontId="11" fillId="0" borderId="0" xfId="0" applyFont="1" applyBorder="1" applyAlignment="1">
      <alignment horizontal="center" vertical="center"/>
    </xf>
    <xf numFmtId="0" fontId="6" fillId="0" borderId="0" xfId="0" applyFont="1" applyBorder="1">
      <alignment vertical="center"/>
    </xf>
    <xf numFmtId="0" fontId="9" fillId="0" borderId="0" xfId="0" applyFont="1" applyAlignment="1">
      <alignment horizontal="left" vertical="center"/>
    </xf>
    <xf numFmtId="0" fontId="11" fillId="0" borderId="0" xfId="0" applyFont="1" applyBorder="1" applyAlignment="1">
      <alignment horizontal="right" vertical="center"/>
    </xf>
    <xf numFmtId="0" fontId="11" fillId="0" borderId="0" xfId="0" applyFont="1" applyBorder="1" applyAlignment="1">
      <alignment horizontal="justify" vertical="center"/>
    </xf>
    <xf numFmtId="0" fontId="12" fillId="0" borderId="0" xfId="0" applyFont="1" applyBorder="1" applyAlignment="1">
      <alignment horizontal="right" vertical="center"/>
    </xf>
    <xf numFmtId="177" fontId="10" fillId="0" borderId="0" xfId="0" applyNumberFormat="1" applyFont="1" applyBorder="1" applyAlignment="1">
      <alignment horizontal="center" vertical="center"/>
    </xf>
    <xf numFmtId="0" fontId="6" fillId="0" borderId="0" xfId="0" applyFont="1" applyAlignment="1">
      <alignment horizontal="right" vertical="center"/>
    </xf>
    <xf numFmtId="0" fontId="11" fillId="0" borderId="0" xfId="0" applyFont="1" applyAlignment="1">
      <alignment vertical="center" shrinkToFit="1"/>
    </xf>
    <xf numFmtId="49" fontId="5" fillId="0" borderId="0" xfId="0" applyNumberFormat="1" applyFont="1" applyAlignment="1"/>
    <xf numFmtId="49" fontId="5" fillId="0" borderId="0" xfId="0" applyNumberFormat="1" applyFont="1" applyBorder="1" applyAlignment="1"/>
    <xf numFmtId="49" fontId="6" fillId="0" borderId="0" xfId="0" applyNumberFormat="1" applyFont="1" applyBorder="1" applyAlignment="1">
      <alignment horizontal="right" vertical="center"/>
    </xf>
    <xf numFmtId="49" fontId="5" fillId="0" borderId="0" xfId="0" applyNumberFormat="1" applyFont="1" applyBorder="1">
      <alignment vertical="center"/>
    </xf>
    <xf numFmtId="49" fontId="0" fillId="0" borderId="0" xfId="0" applyNumberFormat="1">
      <alignment vertical="center"/>
    </xf>
    <xf numFmtId="0" fontId="0" fillId="0" borderId="0" xfId="0" applyNumberFormat="1">
      <alignment vertical="center"/>
    </xf>
    <xf numFmtId="0" fontId="11" fillId="0" borderId="0" xfId="0" applyFont="1" applyBorder="1" applyAlignment="1">
      <alignment horizontal="left" vertical="center" wrapText="1"/>
    </xf>
    <xf numFmtId="0" fontId="11" fillId="0" borderId="0" xfId="0" applyFont="1" applyFill="1" applyBorder="1" applyAlignment="1">
      <alignment horizontal="center" vertical="center" shrinkToFit="1"/>
    </xf>
    <xf numFmtId="0" fontId="2" fillId="0" borderId="0" xfId="0" applyFont="1" applyBorder="1" applyAlignment="1">
      <alignment vertical="center" shrinkToFit="1"/>
    </xf>
    <xf numFmtId="49" fontId="5" fillId="0" borderId="0" xfId="0" applyNumberFormat="1" applyFont="1" applyBorder="1" applyAlignment="1">
      <alignment horizontal="center"/>
    </xf>
    <xf numFmtId="0" fontId="5" fillId="0" borderId="0" xfId="0" applyFont="1" applyAlignment="1">
      <alignment horizontal="center" vertical="center"/>
    </xf>
    <xf numFmtId="176" fontId="5" fillId="0" borderId="0" xfId="0" applyNumberFormat="1" applyFont="1">
      <alignment vertical="center"/>
    </xf>
    <xf numFmtId="0" fontId="5" fillId="0" borderId="0" xfId="0" applyFont="1" applyAlignment="1">
      <alignment vertical="center" wrapText="1"/>
    </xf>
    <xf numFmtId="0" fontId="6" fillId="0" borderId="0" xfId="0" applyFont="1" applyBorder="1" applyAlignment="1">
      <alignment vertical="center"/>
    </xf>
    <xf numFmtId="0" fontId="10" fillId="0" borderId="0" xfId="0" applyFont="1" applyAlignment="1">
      <alignment horizontal="left"/>
    </xf>
    <xf numFmtId="56" fontId="5" fillId="0" borderId="0" xfId="0" applyNumberFormat="1" applyFont="1" applyAlignment="1">
      <alignment horizontal="right" vertical="center"/>
    </xf>
    <xf numFmtId="179" fontId="5" fillId="0" borderId="5" xfId="0" applyNumberFormat="1" applyFont="1" applyBorder="1">
      <alignment vertical="center"/>
    </xf>
    <xf numFmtId="0" fontId="6" fillId="0" borderId="0" xfId="0" applyFont="1" applyBorder="1" applyAlignment="1">
      <alignment horizontal="left" vertical="center"/>
    </xf>
    <xf numFmtId="0" fontId="0" fillId="0" borderId="0" xfId="0" applyNumberFormat="1" applyAlignment="1">
      <alignment horizontal="left" vertical="center" indent="1"/>
    </xf>
    <xf numFmtId="0" fontId="0" fillId="0" borderId="0" xfId="0" applyNumberFormat="1" applyAlignment="1">
      <alignment horizontal="left" vertical="center"/>
    </xf>
    <xf numFmtId="181" fontId="12" fillId="0" borderId="4" xfId="0" applyNumberFormat="1" applyFont="1" applyFill="1" applyBorder="1" applyAlignment="1" applyProtection="1">
      <alignment horizontal="left" vertical="center" shrinkToFit="1"/>
      <protection locked="0"/>
    </xf>
    <xf numFmtId="182" fontId="11" fillId="0" borderId="4" xfId="0" applyNumberFormat="1" applyFont="1" applyFill="1" applyBorder="1" applyAlignment="1" applyProtection="1">
      <alignment horizontal="left" vertical="center" shrinkToFit="1"/>
      <protection locked="0"/>
    </xf>
    <xf numFmtId="182" fontId="0" fillId="0" borderId="0" xfId="0" applyNumberFormat="1">
      <alignment vertical="center"/>
    </xf>
    <xf numFmtId="181" fontId="0" fillId="0" borderId="0" xfId="0" applyNumberFormat="1">
      <alignment vertical="center"/>
    </xf>
    <xf numFmtId="180" fontId="0" fillId="0" borderId="0" xfId="0" applyNumberFormat="1">
      <alignment vertical="center"/>
    </xf>
    <xf numFmtId="180" fontId="5" fillId="0" borderId="0" xfId="0" applyNumberFormat="1" applyFont="1">
      <alignment vertical="center"/>
    </xf>
    <xf numFmtId="180" fontId="5"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shrinkToFit="1"/>
    </xf>
    <xf numFmtId="0" fontId="0" fillId="0" borderId="6" xfId="0" applyBorder="1">
      <alignment vertical="center"/>
    </xf>
    <xf numFmtId="180" fontId="0" fillId="0" borderId="6" xfId="0" applyNumberFormat="1" applyBorder="1" applyAlignment="1">
      <alignment horizontal="center" vertical="center"/>
    </xf>
    <xf numFmtId="0" fontId="11" fillId="0" borderId="0" xfId="0" applyFont="1" applyAlignment="1">
      <alignment vertical="center" wrapText="1"/>
    </xf>
    <xf numFmtId="49" fontId="5"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9" fillId="0" borderId="0" xfId="0" applyFont="1" applyBorder="1" applyAlignment="1">
      <alignment horizontal="right" vertical="center"/>
    </xf>
    <xf numFmtId="0" fontId="6" fillId="0" borderId="0" xfId="0" applyFont="1" applyBorder="1" applyAlignment="1">
      <alignment horizontal="right" vertical="center"/>
    </xf>
    <xf numFmtId="49" fontId="6" fillId="0" borderId="2"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0" borderId="0" xfId="0" applyNumberFormat="1" applyFont="1">
      <alignment vertical="center"/>
    </xf>
    <xf numFmtId="0" fontId="0" fillId="0" borderId="0" xfId="0" applyAlignment="1">
      <alignment horizontal="left" vertical="center"/>
    </xf>
    <xf numFmtId="0" fontId="0" fillId="3" borderId="0" xfId="0" applyFill="1">
      <alignment vertical="center"/>
    </xf>
    <xf numFmtId="180" fontId="0" fillId="2" borderId="6" xfId="0" applyNumberFormat="1" applyFill="1" applyBorder="1" applyAlignment="1">
      <alignment horizontal="center" vertical="center"/>
    </xf>
    <xf numFmtId="0" fontId="24" fillId="0" borderId="0" xfId="0" applyFont="1" applyAlignment="1">
      <alignment horizontal="center" vertical="center"/>
    </xf>
    <xf numFmtId="180" fontId="24" fillId="3" borderId="6" xfId="0" applyNumberFormat="1" applyFont="1" applyFill="1" applyBorder="1" applyAlignment="1">
      <alignment horizontal="center" vertical="center"/>
    </xf>
    <xf numFmtId="0" fontId="0" fillId="3" borderId="6" xfId="0" applyFill="1" applyBorder="1">
      <alignment vertical="center"/>
    </xf>
    <xf numFmtId="0" fontId="15" fillId="0" borderId="0" xfId="1" applyNumberFormat="1" applyFont="1" applyAlignment="1">
      <alignment horizontal="left" vertical="center" shrinkToFit="1"/>
    </xf>
    <xf numFmtId="178" fontId="5" fillId="0" borderId="5" xfId="0" applyNumberFormat="1" applyFont="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11" fillId="0" borderId="4" xfId="0" applyFont="1" applyBorder="1" applyAlignment="1" applyProtection="1">
      <alignment horizontal="center" vertical="center" wrapText="1"/>
      <protection locked="0"/>
    </xf>
    <xf numFmtId="0" fontId="9" fillId="0" borderId="1" xfId="0" applyFont="1" applyBorder="1" applyAlignment="1" applyProtection="1">
      <alignment vertical="top" wrapText="1"/>
      <protection locked="0"/>
    </xf>
    <xf numFmtId="0" fontId="9" fillId="0" borderId="2"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11" fillId="0" borderId="4" xfId="0" applyFont="1" applyFill="1" applyBorder="1" applyAlignment="1" applyProtection="1">
      <alignment horizontal="center" vertical="center" shrinkToFit="1"/>
      <protection locked="0"/>
    </xf>
    <xf numFmtId="180" fontId="11" fillId="0" borderId="4" xfId="0" applyNumberFormat="1" applyFont="1" applyFill="1" applyBorder="1" applyAlignment="1" applyProtection="1">
      <alignment horizontal="center" vertical="center" shrinkToFit="1"/>
      <protection locked="0"/>
    </xf>
    <xf numFmtId="0" fontId="16" fillId="0" borderId="0" xfId="0" applyFont="1" applyAlignment="1">
      <alignment horizontal="right" vertical="center"/>
    </xf>
    <xf numFmtId="0" fontId="2" fillId="0" borderId="0" xfId="0" applyFont="1" applyAlignment="1">
      <alignment horizontal="center" vertical="center"/>
    </xf>
    <xf numFmtId="49" fontId="6" fillId="0" borderId="4" xfId="0" applyNumberFormat="1" applyFont="1" applyFill="1" applyBorder="1" applyAlignment="1" applyProtection="1">
      <alignment horizontal="justify" vertical="center"/>
      <protection locked="0"/>
    </xf>
    <xf numFmtId="49" fontId="6" fillId="0" borderId="4" xfId="0" applyNumberFormat="1" applyFont="1" applyFill="1" applyBorder="1" applyAlignment="1" applyProtection="1">
      <alignment horizontal="left" vertical="center"/>
      <protection locked="0"/>
    </xf>
    <xf numFmtId="0" fontId="11" fillId="0" borderId="0" xfId="0" applyFont="1" applyAlignment="1">
      <alignment horizontal="left" vertical="center" wrapText="1" indent="1"/>
    </xf>
    <xf numFmtId="180" fontId="17" fillId="0" borderId="0" xfId="0" applyNumberFormat="1" applyFont="1" applyFill="1" applyBorder="1" applyAlignment="1" applyProtection="1">
      <alignment horizontal="left" vertical="center" indent="1" shrinkToFit="1"/>
      <protection locked="0"/>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Border="1" applyAlignment="1">
      <alignment horizontal="right" vertical="center" wrapText="1"/>
    </xf>
    <xf numFmtId="0" fontId="6" fillId="0" borderId="0" xfId="0" applyFont="1" applyBorder="1" applyAlignment="1">
      <alignment horizontal="right" vertical="center"/>
    </xf>
    <xf numFmtId="0" fontId="9" fillId="0" borderId="0" xfId="0" applyFont="1" applyBorder="1" applyAlignment="1">
      <alignment horizontal="right" vertical="center"/>
    </xf>
    <xf numFmtId="49" fontId="5" fillId="2" borderId="4" xfId="0" applyNumberFormat="1" applyFont="1" applyFill="1" applyBorder="1" applyAlignment="1" applyProtection="1">
      <alignment horizontal="left" vertical="center"/>
      <protection locked="0"/>
    </xf>
    <xf numFmtId="49" fontId="6" fillId="0" borderId="2" xfId="0" applyNumberFormat="1" applyFont="1" applyFill="1" applyBorder="1" applyAlignment="1" applyProtection="1">
      <alignment horizontal="left" vertical="center" wrapText="1" indent="1"/>
      <protection locked="0"/>
    </xf>
    <xf numFmtId="49" fontId="12" fillId="0" borderId="2" xfId="0" applyNumberFormat="1" applyFont="1" applyFill="1" applyBorder="1" applyAlignment="1" applyProtection="1">
      <alignment horizontal="left" vertical="center" wrapText="1"/>
      <protection locked="0"/>
    </xf>
    <xf numFmtId="0" fontId="18" fillId="0" borderId="0" xfId="0" applyFont="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49" fontId="9" fillId="0" borderId="4" xfId="0" applyNumberFormat="1"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left" vertical="center"/>
      <protection locked="0"/>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9" fillId="0" borderId="0" xfId="0" applyFont="1" applyAlignment="1">
      <alignment horizontal="left" vertical="justify" wrapText="1"/>
    </xf>
    <xf numFmtId="0" fontId="6" fillId="0" borderId="0" xfId="0" applyFont="1" applyBorder="1" applyAlignment="1">
      <alignment horizontal="right" vertical="center" wrapText="1"/>
    </xf>
    <xf numFmtId="182" fontId="11" fillId="0" borderId="0" xfId="0" applyNumberFormat="1" applyFont="1" applyFill="1" applyBorder="1" applyAlignment="1" applyProtection="1">
      <alignment horizontal="left" vertical="center" shrinkToFit="1"/>
      <protection locked="0"/>
    </xf>
    <xf numFmtId="49" fontId="6" fillId="0" borderId="4" xfId="0" applyNumberFormat="1" applyFont="1" applyFill="1" applyBorder="1" applyAlignment="1" applyProtection="1">
      <alignment horizontal="left" vertical="center" wrapText="1"/>
      <protection locked="0"/>
    </xf>
    <xf numFmtId="49" fontId="5" fillId="0" borderId="0" xfId="0" applyNumberFormat="1" applyFont="1" applyBorder="1" applyAlignment="1">
      <alignment horizontal="center" vertical="center" wrapText="1"/>
    </xf>
    <xf numFmtId="0" fontId="25" fillId="3" borderId="0" xfId="0" applyFont="1" applyFill="1" applyBorder="1" applyAlignment="1">
      <alignment horizontal="left" vertical="center"/>
    </xf>
    <xf numFmtId="0" fontId="26" fillId="3" borderId="0" xfId="0" applyFont="1" applyFill="1">
      <alignment vertical="center"/>
    </xf>
    <xf numFmtId="0" fontId="23" fillId="0" borderId="0" xfId="0" applyFont="1" applyBorder="1" applyAlignment="1">
      <alignment vertical="center" wrapText="1"/>
    </xf>
    <xf numFmtId="0" fontId="23" fillId="0" borderId="0" xfId="0" applyFont="1" applyBorder="1" applyAlignment="1">
      <alignmen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xf>
    <xf numFmtId="0" fontId="27" fillId="0" borderId="0" xfId="1" applyFont="1" applyAlignment="1">
      <alignment horizontal="center" vertical="center" shrinkToFit="1"/>
    </xf>
  </cellXfs>
  <cellStyles count="2">
    <cellStyle name="ハイパーリンク" xfId="1" builtinId="8"/>
    <cellStyle name="標準" xfId="0" builtinId="0"/>
  </cellStyles>
  <dxfs count="8">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strike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ill>
        <patternFill>
          <bgColor rgb="FFFFFFCC"/>
        </patternFill>
      </fill>
    </dxf>
    <dxf>
      <font>
        <b/>
        <i val="0"/>
        <color rgb="FFFF0000"/>
      </font>
      <fill>
        <patternFill>
          <bgColor rgb="FFFFFFCC"/>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データ!$B$29"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56</xdr:col>
      <xdr:colOff>386196</xdr:colOff>
      <xdr:row>0</xdr:row>
      <xdr:rowOff>0</xdr:rowOff>
    </xdr:from>
    <xdr:to>
      <xdr:col>64</xdr:col>
      <xdr:colOff>322810</xdr:colOff>
      <xdr:row>2</xdr:row>
      <xdr:rowOff>209377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492105" y="0"/>
          <a:ext cx="5489863" cy="10001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申込書は、</a:t>
          </a:r>
          <a:r>
            <a:rPr kumimoji="1" lang="ja-JP" altLang="en-US" sz="2000" b="1">
              <a:solidFill>
                <a:srgbClr val="FF0000"/>
              </a:solidFill>
            </a:rPr>
            <a:t>エクセルファイルのまま</a:t>
          </a:r>
          <a:r>
            <a:rPr kumimoji="1" lang="ja-JP" altLang="en-US" sz="1400" b="1">
              <a:solidFill>
                <a:srgbClr val="FF0000"/>
              </a:solidFill>
            </a:rPr>
            <a:t>お送りください。</a:t>
          </a:r>
          <a:endParaRPr kumimoji="1" lang="en-US" altLang="ja-JP" sz="1400" b="1">
            <a:solidFill>
              <a:srgbClr val="FF0000"/>
            </a:solidFill>
          </a:endParaRPr>
        </a:p>
        <a:p>
          <a:r>
            <a:rPr kumimoji="1" lang="ja-JP" altLang="en-US" sz="1100" b="1">
              <a:solidFill>
                <a:srgbClr val="0000FF"/>
              </a:solidFill>
              <a:latin typeface="+mj-ea"/>
              <a:ea typeface="+mj-ea"/>
            </a:rPr>
            <a:t>データを自動処理しております。黄色のセルについて、入力するか選択してください。</a:t>
          </a:r>
          <a:endParaRPr kumimoji="1" lang="en-US" altLang="ja-JP" sz="1100" b="1">
            <a:solidFill>
              <a:srgbClr val="0000FF"/>
            </a:solidFill>
            <a:latin typeface="+mj-ea"/>
            <a:ea typeface="+mj-ea"/>
          </a:endParaRPr>
        </a:p>
        <a:p>
          <a:r>
            <a:rPr kumimoji="1" lang="ja-JP" altLang="en-US" sz="1100" b="1">
              <a:solidFill>
                <a:srgbClr val="FF0000"/>
              </a:solidFill>
              <a:latin typeface="+mj-ea"/>
              <a:ea typeface="+mj-ea"/>
            </a:rPr>
            <a:t>希望日は少なくとも３日以上</a:t>
          </a:r>
          <a:r>
            <a:rPr kumimoji="1" lang="ja-JP" altLang="en-US" sz="1100" b="1">
              <a:solidFill>
                <a:srgbClr val="0000FF"/>
              </a:solidFill>
              <a:latin typeface="+mj-ea"/>
              <a:ea typeface="+mj-ea"/>
            </a:rPr>
            <a:t>お選びください。第４希望第５希望がない場合は、「なし」を選択してください。</a:t>
          </a:r>
          <a:r>
            <a:rPr kumimoji="1" lang="ja-JP" altLang="en-US" sz="1100" b="1">
              <a:solidFill>
                <a:srgbClr val="FF0000"/>
              </a:solidFill>
              <a:latin typeface="+mj-ea"/>
              <a:ea typeface="+mj-ea"/>
            </a:rPr>
            <a:t>セルや行、列の追加や削除はしない</a:t>
          </a:r>
          <a:r>
            <a:rPr kumimoji="1" lang="ja-JP" altLang="en-US" sz="1100" b="1">
              <a:solidFill>
                <a:srgbClr val="0000FF"/>
              </a:solidFill>
              <a:latin typeface="+mj-ea"/>
              <a:ea typeface="+mj-ea"/>
            </a:rPr>
            <a:t>ようお願いいたします。</a:t>
          </a:r>
        </a:p>
      </xdr:txBody>
    </xdr:sp>
    <xdr:clientData fPrintsWithSheet="0"/>
  </xdr:twoCellAnchor>
  <xdr:twoCellAnchor editAs="oneCell">
    <xdr:from>
      <xdr:col>56</xdr:col>
      <xdr:colOff>529765</xdr:colOff>
      <xdr:row>29</xdr:row>
      <xdr:rowOff>63211</xdr:rowOff>
    </xdr:from>
    <xdr:to>
      <xdr:col>61</xdr:col>
      <xdr:colOff>57498</xdr:colOff>
      <xdr:row>29</xdr:row>
      <xdr:rowOff>931891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635674" y="8462529"/>
          <a:ext cx="2979939" cy="86868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ご希望欄について</a:t>
          </a:r>
          <a:endParaRPr kumimoji="1" lang="en-US" altLang="ja-JP" sz="1400" b="1">
            <a:solidFill>
              <a:srgbClr val="FF0000"/>
            </a:solidFill>
          </a:endParaRPr>
        </a:p>
        <a:p>
          <a:r>
            <a:rPr kumimoji="1" lang="ja-JP" altLang="en-US" sz="1100" b="1">
              <a:solidFill>
                <a:srgbClr val="FF0000"/>
              </a:solidFill>
            </a:rPr>
            <a:t>ご希望がございましたら、ご記入ください。</a:t>
          </a:r>
          <a:endParaRPr kumimoji="1" lang="en-US" altLang="ja-JP" sz="1100" b="1">
            <a:solidFill>
              <a:srgbClr val="FF0000"/>
            </a:solidFill>
          </a:endParaRPr>
        </a:p>
        <a:p>
          <a:r>
            <a:rPr kumimoji="1" lang="ja-JP" altLang="en-US" sz="1100" b="1">
              <a:solidFill>
                <a:srgbClr val="FF0000"/>
              </a:solidFill>
            </a:rPr>
            <a:t>何もなければ、「なし」を選択してください。</a:t>
          </a:r>
        </a:p>
      </xdr:txBody>
    </xdr:sp>
    <xdr:clientData fPrintsWithSheet="0"/>
  </xdr:twoCellAnchor>
  <xdr:twoCellAnchor editAs="oneCell">
    <xdr:from>
      <xdr:col>56</xdr:col>
      <xdr:colOff>542234</xdr:colOff>
      <xdr:row>30</xdr:row>
      <xdr:rowOff>279688</xdr:rowOff>
    </xdr:from>
    <xdr:to>
      <xdr:col>65</xdr:col>
      <xdr:colOff>1040</xdr:colOff>
      <xdr:row>33</xdr:row>
      <xdr:rowOff>325408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648143" y="10047143"/>
          <a:ext cx="5617845" cy="16478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2400" b="1">
              <a:solidFill>
                <a:srgbClr val="FF0000"/>
              </a:solidFill>
            </a:rPr>
            <a:t>申し込みは令和５年２月１日午前９時から</a:t>
          </a:r>
          <a:endParaRPr kumimoji="1" lang="en-US" altLang="ja-JP" sz="2400" b="1">
            <a:solidFill>
              <a:srgbClr val="FF0000"/>
            </a:solidFill>
          </a:endParaRPr>
        </a:p>
        <a:p>
          <a:r>
            <a:rPr kumimoji="1" lang="ja-JP" altLang="en-US" sz="1400" b="1">
              <a:solidFill>
                <a:srgbClr val="FF0000"/>
              </a:solidFill>
            </a:rPr>
            <a:t>　電子メールで受付（先着順）</a:t>
          </a:r>
        </a:p>
        <a:p>
          <a:r>
            <a:rPr kumimoji="1" lang="ja-JP" altLang="en-US" sz="1400" b="1">
              <a:solidFill>
                <a:srgbClr val="FF0000"/>
              </a:solidFill>
            </a:rPr>
            <a:t>　開始時間前に送信されたメールは無効</a:t>
          </a:r>
          <a:endParaRPr kumimoji="1" lang="en-US" altLang="ja-JP" sz="1400" b="1">
            <a:solidFill>
              <a:srgbClr val="FF0000"/>
            </a:solidFill>
          </a:endParaRPr>
        </a:p>
        <a:p>
          <a:r>
            <a:rPr kumimoji="1" lang="ja-JP" altLang="en-US" sz="1400" b="1">
              <a:solidFill>
                <a:srgbClr val="FF0000"/>
              </a:solidFill>
              <a:latin typeface="+mj-ea"/>
              <a:ea typeface="+mj-ea"/>
            </a:rPr>
            <a:t>　令和５年４月１日以降、申込用のメールアドレスが変わります。</a:t>
          </a:r>
          <a:endParaRPr kumimoji="1" lang="en-US" altLang="ja-JP" sz="1400" b="1">
            <a:solidFill>
              <a:srgbClr val="FF0000"/>
            </a:solidFill>
            <a:latin typeface="+mj-ea"/>
            <a:ea typeface="+mj-ea"/>
          </a:endParaRPr>
        </a:p>
        <a:p>
          <a:r>
            <a:rPr kumimoji="1" lang="ja-JP" altLang="en-US" sz="1400" b="1">
              <a:solidFill>
                <a:srgbClr val="FF0000"/>
              </a:solidFill>
              <a:latin typeface="+mj-ea"/>
              <a:ea typeface="+mj-ea"/>
            </a:rPr>
            <a:t>　変更となり次第、新しい申込用データをアプロードしますが、</a:t>
          </a:r>
          <a:endParaRPr kumimoji="1" lang="en-US" altLang="ja-JP" sz="1400" b="1">
            <a:solidFill>
              <a:srgbClr val="FF0000"/>
            </a:solidFill>
            <a:latin typeface="+mj-ea"/>
            <a:ea typeface="+mj-ea"/>
          </a:endParaRPr>
        </a:p>
        <a:p>
          <a:r>
            <a:rPr kumimoji="1" lang="ja-JP" altLang="en-US" sz="1400" b="1">
              <a:solidFill>
                <a:srgbClr val="FF0000"/>
              </a:solidFill>
              <a:latin typeface="+mj-ea"/>
              <a:ea typeface="+mj-ea"/>
            </a:rPr>
            <a:t>　お急ぎの場合は、左記の宛先にお問い合わせください。</a:t>
          </a:r>
          <a:endParaRPr kumimoji="1" lang="en-US" altLang="ja-JP" sz="1400" b="1">
            <a:solidFill>
              <a:srgbClr val="FF0000"/>
            </a:solidFill>
            <a:latin typeface="+mj-ea"/>
            <a:ea typeface="+mj-ea"/>
          </a:endParaRPr>
        </a:p>
        <a:p>
          <a:endParaRPr kumimoji="1" lang="ja-JP" altLang="en-US" sz="1100" b="1">
            <a:solidFill>
              <a:srgbClr val="0000FF"/>
            </a:solidFill>
            <a:latin typeface="+mj-ea"/>
            <a:ea typeface="+mj-ea"/>
          </a:endParaRPr>
        </a:p>
      </xdr:txBody>
    </xdr:sp>
    <xdr:clientData fPrintsWithSheet="0"/>
  </xdr:twoCellAnchor>
  <xdr:twoCellAnchor editAs="oneCell">
    <xdr:from>
      <xdr:col>11</xdr:col>
      <xdr:colOff>812223</xdr:colOff>
      <xdr:row>0</xdr:row>
      <xdr:rowOff>0</xdr:rowOff>
    </xdr:from>
    <xdr:to>
      <xdr:col>18</xdr:col>
      <xdr:colOff>206941</xdr:colOff>
      <xdr:row>2</xdr:row>
      <xdr:rowOff>213066</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7346373" y="0"/>
          <a:ext cx="5448808" cy="990306"/>
        </a:xfrm>
        <a:prstGeom prst="rect">
          <a:avLst/>
        </a:prstGeom>
      </xdr:spPr>
    </xdr:pic>
    <xdr:clientData fPrintsWithSheet="0"/>
  </xdr:twoCellAnchor>
  <xdr:twoCellAnchor editAs="oneCell">
    <xdr:from>
      <xdr:col>13</xdr:col>
      <xdr:colOff>124691</xdr:colOff>
      <xdr:row>29</xdr:row>
      <xdr:rowOff>18184</xdr:rowOff>
    </xdr:from>
    <xdr:to>
      <xdr:col>16</xdr:col>
      <xdr:colOff>169146</xdr:colOff>
      <xdr:row>29</xdr:row>
      <xdr:rowOff>892274</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259041" y="8885959"/>
          <a:ext cx="3134365" cy="870280"/>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1</xdr:col>
          <xdr:colOff>628650</xdr:colOff>
          <xdr:row>22</xdr:row>
          <xdr:rowOff>133350</xdr:rowOff>
        </xdr:from>
        <xdr:to>
          <xdr:col>2</xdr:col>
          <xdr:colOff>0</xdr:colOff>
          <xdr:row>23</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57150</xdr:rowOff>
        </xdr:from>
        <xdr:to>
          <xdr:col>17</xdr:col>
          <xdr:colOff>0</xdr:colOff>
          <xdr:row>34</xdr:row>
          <xdr:rowOff>209550</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B$41:$H$43" spid="_x0000_s1107"/>
                </a:ext>
              </a:extLst>
            </xdr:cNvPicPr>
          </xdr:nvPicPr>
          <xdr:blipFill>
            <a:blip xmlns:r="http://schemas.openxmlformats.org/officeDocument/2006/relationships" r:embed="rId3"/>
            <a:srcRect/>
            <a:stretch>
              <a:fillRect/>
            </a:stretch>
          </xdr:blipFill>
          <xdr:spPr bwMode="auto">
            <a:xfrm>
              <a:off x="6667500" y="11249025"/>
              <a:ext cx="5238750" cy="12477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bun-kouhou@tomaibun.jp?subject=&#12304;&#9679;&#9679;&#9679;&#9679;&#9679;&#23398;&#26657;&#12305;&#12288;&#23398;&#26657;&#35211;&#23398;&#12434;&#30003;&#36796;&#12415;&#12414;&#12377;&#12290;"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476"/>
  <sheetViews>
    <sheetView showGridLines="0" tabSelected="1" view="pageBreakPreview" zoomScaleNormal="100" zoomScaleSheetLayoutView="100" workbookViewId="0">
      <pane ySplit="3" topLeftCell="A10" activePane="bottomLeft" state="frozen"/>
      <selection pane="bottomLeft" activeCell="D18" sqref="D18:F18"/>
    </sheetView>
  </sheetViews>
  <sheetFormatPr defaultColWidth="9" defaultRowHeight="57" customHeight="1" x14ac:dyDescent="0.15"/>
  <cols>
    <col min="1" max="1" width="3.375" style="2" customWidth="1"/>
    <col min="2" max="2" width="13.5" style="2" customWidth="1"/>
    <col min="3" max="3" width="12.125" style="2" customWidth="1"/>
    <col min="4" max="4" width="3.125" style="2" customWidth="1"/>
    <col min="5" max="5" width="12" style="2" customWidth="1"/>
    <col min="6" max="6" width="11.875" style="2" customWidth="1"/>
    <col min="7" max="7" width="1.75" style="2" customWidth="1"/>
    <col min="8" max="8" width="14.375" style="2" customWidth="1"/>
    <col min="9" max="9" width="7.625" style="2" customWidth="1"/>
    <col min="10" max="10" width="1.75" style="2" customWidth="1"/>
    <col min="11" max="11" width="4.25" style="2" customWidth="1"/>
    <col min="12" max="12" width="19.25" style="2" customWidth="1"/>
    <col min="13" max="13" width="1.75" style="2" customWidth="1"/>
    <col min="14" max="15" width="9" style="2"/>
    <col min="16" max="16" width="22.5" style="2" customWidth="1"/>
    <col min="17" max="21" width="9" style="2" customWidth="1"/>
    <col min="22" max="22" width="22.125" style="2" customWidth="1"/>
    <col min="23" max="23" width="23.375" style="2" customWidth="1"/>
    <col min="24" max="24" width="4.625" style="2" customWidth="1"/>
    <col min="25" max="25" width="9.75" style="2" customWidth="1"/>
    <col min="26" max="27" width="23.5" style="2" customWidth="1"/>
    <col min="28" max="28" width="25.375" style="2" customWidth="1"/>
    <col min="29" max="29" width="19.25" style="2" customWidth="1"/>
    <col min="30" max="36" width="9" style="2" customWidth="1"/>
    <col min="37" max="37" width="14.5" style="2" customWidth="1"/>
    <col min="38" max="39" width="9" style="2" customWidth="1"/>
    <col min="40" max="40" width="48.75" style="2" customWidth="1"/>
    <col min="41" max="52" width="9" style="2" customWidth="1"/>
    <col min="53" max="16384" width="9" style="2"/>
  </cols>
  <sheetData>
    <row r="1" spans="1:18" ht="33.6" customHeight="1" x14ac:dyDescent="0.15">
      <c r="B1" s="76" t="s">
        <v>0</v>
      </c>
      <c r="C1" s="76"/>
      <c r="D1" s="76"/>
      <c r="E1" s="76"/>
      <c r="F1" s="76"/>
      <c r="G1" s="76"/>
      <c r="H1" s="76"/>
      <c r="I1" s="76"/>
      <c r="J1" s="76"/>
      <c r="K1" s="76"/>
      <c r="L1" s="76"/>
      <c r="Q1" s="2" t="s">
        <v>1</v>
      </c>
      <c r="R1" s="2" t="s">
        <v>1</v>
      </c>
    </row>
    <row r="2" spans="1:18" ht="28.9" customHeight="1" x14ac:dyDescent="0.15">
      <c r="B2" s="81" t="s">
        <v>106</v>
      </c>
      <c r="C2" s="82"/>
      <c r="D2" s="82"/>
      <c r="E2" s="82"/>
      <c r="F2" s="82"/>
      <c r="G2" s="82"/>
      <c r="H2" s="82"/>
      <c r="I2" s="82"/>
      <c r="J2" s="82"/>
      <c r="K2" s="82"/>
      <c r="L2" s="82"/>
      <c r="M2" s="82"/>
    </row>
    <row r="3" spans="1:18" ht="24.6" customHeight="1" x14ac:dyDescent="0.15">
      <c r="B3" s="79" t="s">
        <v>2</v>
      </c>
      <c r="C3" s="79"/>
      <c r="D3" s="79"/>
      <c r="E3" s="79"/>
      <c r="F3" s="79"/>
      <c r="G3" s="79"/>
      <c r="H3" s="79"/>
      <c r="I3" s="79"/>
      <c r="J3" s="79"/>
      <c r="K3" s="79"/>
      <c r="L3" s="79"/>
    </row>
    <row r="4" spans="1:18" ht="28.9" customHeight="1" x14ac:dyDescent="0.15">
      <c r="B4" s="1"/>
      <c r="C4" s="1"/>
      <c r="D4" s="1"/>
      <c r="I4" s="16" t="s">
        <v>3</v>
      </c>
      <c r="J4" s="80" t="s">
        <v>4</v>
      </c>
      <c r="K4" s="80"/>
      <c r="L4" s="80"/>
    </row>
    <row r="5" spans="1:18" ht="14.45" customHeight="1" x14ac:dyDescent="0.15">
      <c r="B5" s="54" t="s">
        <v>5</v>
      </c>
      <c r="C5" s="86"/>
      <c r="D5" s="86"/>
      <c r="E5" s="86"/>
      <c r="F5" s="86"/>
      <c r="G5" s="86"/>
      <c r="H5" s="86"/>
      <c r="I5" s="86"/>
      <c r="J5" s="86"/>
      <c r="K5" s="86"/>
      <c r="L5" s="86"/>
    </row>
    <row r="6" spans="1:18" ht="32.450000000000003" customHeight="1" x14ac:dyDescent="0.15">
      <c r="A6" s="83" t="s">
        <v>6</v>
      </c>
      <c r="B6" s="83"/>
      <c r="C6" s="88"/>
      <c r="D6" s="88"/>
      <c r="E6" s="88"/>
      <c r="F6" s="88"/>
      <c r="G6" s="88"/>
      <c r="H6" s="88"/>
      <c r="I6" s="56" t="s">
        <v>74</v>
      </c>
      <c r="J6" s="87" t="s">
        <v>73</v>
      </c>
      <c r="K6" s="87"/>
      <c r="L6" s="87"/>
    </row>
    <row r="7" spans="1:18" ht="24" customHeight="1" x14ac:dyDescent="0.15">
      <c r="A7" s="84" t="s">
        <v>7</v>
      </c>
      <c r="B7" s="84"/>
      <c r="C7" s="78"/>
      <c r="D7" s="78"/>
      <c r="E7" s="78"/>
      <c r="F7" s="78"/>
      <c r="G7" s="78"/>
      <c r="H7" s="78"/>
      <c r="I7" s="78"/>
      <c r="J7" s="78"/>
      <c r="K7" s="78"/>
      <c r="L7" s="78"/>
    </row>
    <row r="8" spans="1:18" ht="24" customHeight="1" x14ac:dyDescent="0.15">
      <c r="A8" s="85" t="s">
        <v>8</v>
      </c>
      <c r="B8" s="85"/>
      <c r="C8" s="77"/>
      <c r="D8" s="77"/>
      <c r="E8" s="77"/>
      <c r="F8" s="77"/>
      <c r="G8" s="18"/>
      <c r="H8" s="20" t="s">
        <v>9</v>
      </c>
      <c r="I8" s="77"/>
      <c r="J8" s="77"/>
      <c r="K8" s="77"/>
      <c r="L8" s="77"/>
    </row>
    <row r="9" spans="1:18" ht="15.6" customHeight="1" x14ac:dyDescent="0.15">
      <c r="A9" s="85" t="s">
        <v>5</v>
      </c>
      <c r="B9" s="85"/>
      <c r="C9" s="93"/>
      <c r="D9" s="93"/>
      <c r="E9" s="93"/>
      <c r="F9" s="93"/>
      <c r="G9" s="19"/>
      <c r="H9" s="20"/>
      <c r="I9" s="20"/>
      <c r="J9" s="20"/>
      <c r="K9" s="27"/>
      <c r="L9" s="27"/>
      <c r="O9" s="33"/>
    </row>
    <row r="10" spans="1:18" ht="24" customHeight="1" x14ac:dyDescent="0.15">
      <c r="A10" s="97" t="s">
        <v>10</v>
      </c>
      <c r="B10" s="97"/>
      <c r="C10" s="99"/>
      <c r="D10" s="99"/>
      <c r="E10" s="99"/>
      <c r="F10" s="99"/>
      <c r="G10" s="21"/>
      <c r="H10" s="100" t="s">
        <v>11</v>
      </c>
      <c r="I10" s="100"/>
      <c r="J10" s="52"/>
      <c r="K10" s="92"/>
      <c r="L10" s="92"/>
    </row>
    <row r="11" spans="1:18" ht="24" customHeight="1" x14ac:dyDescent="0.15">
      <c r="B11" s="94" t="s">
        <v>12</v>
      </c>
      <c r="C11" s="94"/>
      <c r="D11" s="94"/>
      <c r="E11" s="94"/>
    </row>
    <row r="12" spans="1:18" ht="24" customHeight="1" x14ac:dyDescent="0.15">
      <c r="B12" s="14" t="s">
        <v>13</v>
      </c>
      <c r="C12" s="38"/>
      <c r="D12" s="13"/>
      <c r="E12" s="14" t="s">
        <v>14</v>
      </c>
      <c r="F12" s="39"/>
      <c r="G12" s="6"/>
      <c r="H12" s="14" t="s">
        <v>15</v>
      </c>
      <c r="I12" s="98"/>
      <c r="J12" s="98"/>
      <c r="K12" s="6"/>
      <c r="L12" s="15">
        <f>F12+I12</f>
        <v>0</v>
      </c>
    </row>
    <row r="13" spans="1:18" ht="12" customHeight="1" x14ac:dyDescent="0.15">
      <c r="B13" s="5"/>
      <c r="C13" s="5"/>
      <c r="D13" s="3"/>
      <c r="E13" s="6"/>
      <c r="F13" s="6"/>
      <c r="G13" s="4"/>
      <c r="H13" s="6"/>
      <c r="I13" s="6"/>
      <c r="K13" s="4"/>
      <c r="L13" s="7"/>
    </row>
    <row r="14" spans="1:18" ht="29.25" customHeight="1" x14ac:dyDescent="0.15">
      <c r="B14" s="95" t="s">
        <v>16</v>
      </c>
      <c r="C14" s="95"/>
      <c r="D14" s="95"/>
      <c r="E14" s="95"/>
      <c r="F14" s="95"/>
      <c r="G14" s="95"/>
      <c r="H14" s="95"/>
      <c r="I14" s="95"/>
      <c r="J14" s="95"/>
      <c r="K14" s="95"/>
      <c r="L14" s="95"/>
    </row>
    <row r="15" spans="1:18" ht="59.25" customHeight="1" x14ac:dyDescent="0.15">
      <c r="B15" s="96" t="s">
        <v>17</v>
      </c>
      <c r="C15" s="96"/>
      <c r="D15" s="96"/>
      <c r="E15" s="96"/>
      <c r="F15" s="96"/>
      <c r="G15" s="96"/>
      <c r="H15" s="96"/>
      <c r="I15" s="96"/>
      <c r="J15" s="96"/>
      <c r="K15" s="96"/>
      <c r="L15" s="96"/>
    </row>
    <row r="16" spans="1:18" ht="4.9000000000000004" customHeight="1" x14ac:dyDescent="0.15">
      <c r="B16" s="11"/>
    </row>
    <row r="17" spans="2:13" ht="24" customHeight="1" x14ac:dyDescent="0.15">
      <c r="B17" s="11"/>
      <c r="C17" s="11"/>
      <c r="D17" s="90" t="s">
        <v>18</v>
      </c>
      <c r="E17" s="91"/>
      <c r="F17" s="91"/>
      <c r="G17" s="24"/>
      <c r="H17" s="90" t="s">
        <v>19</v>
      </c>
      <c r="I17" s="90"/>
      <c r="J17" s="53"/>
      <c r="K17" s="89" t="s">
        <v>20</v>
      </c>
      <c r="L17" s="89"/>
    </row>
    <row r="18" spans="2:13" ht="24" customHeight="1" x14ac:dyDescent="0.15">
      <c r="C18" s="12" t="s">
        <v>21</v>
      </c>
      <c r="D18" s="74" t="s">
        <v>22</v>
      </c>
      <c r="E18" s="74"/>
      <c r="F18" s="74"/>
      <c r="G18" s="9"/>
      <c r="H18" s="73" t="s">
        <v>23</v>
      </c>
      <c r="I18" s="73"/>
      <c r="J18" s="25"/>
      <c r="K18" s="69" t="s">
        <v>24</v>
      </c>
      <c r="L18" s="69"/>
    </row>
    <row r="19" spans="2:13" ht="24" customHeight="1" x14ac:dyDescent="0.15">
      <c r="C19" s="12" t="s">
        <v>25</v>
      </c>
      <c r="D19" s="74" t="s">
        <v>22</v>
      </c>
      <c r="E19" s="74"/>
      <c r="F19" s="74"/>
      <c r="G19" s="9"/>
      <c r="H19" s="73" t="str">
        <f>IF(D19=$AA$54,AI$57,AI$53)</f>
        <v>時間帯を選択</v>
      </c>
      <c r="I19" s="73"/>
      <c r="J19" s="25"/>
      <c r="K19" s="69" t="str">
        <f>IF(D19=$AA$54,AN$57,AN$53)</f>
        <v>コースを選択</v>
      </c>
      <c r="L19" s="69"/>
    </row>
    <row r="20" spans="2:13" ht="24" customHeight="1" x14ac:dyDescent="0.15">
      <c r="C20" s="12" t="s">
        <v>26</v>
      </c>
      <c r="D20" s="74" t="s">
        <v>22</v>
      </c>
      <c r="E20" s="74"/>
      <c r="F20" s="74"/>
      <c r="G20" s="9"/>
      <c r="H20" s="73" t="str">
        <f>IF(D20=$AA$54,AI$57,AI$53)</f>
        <v>時間帯を選択</v>
      </c>
      <c r="I20" s="73"/>
      <c r="J20" s="25"/>
      <c r="K20" s="69" t="str">
        <f>IF(D20=$AA$54,AN$57,AN$53)</f>
        <v>コースを選択</v>
      </c>
      <c r="L20" s="69"/>
    </row>
    <row r="21" spans="2:13" ht="24" customHeight="1" x14ac:dyDescent="0.15">
      <c r="C21" s="12" t="s">
        <v>27</v>
      </c>
      <c r="D21" s="74" t="s">
        <v>22</v>
      </c>
      <c r="E21" s="74"/>
      <c r="F21" s="74"/>
      <c r="G21" s="9"/>
      <c r="H21" s="73" t="str">
        <f>IF(D21=$AA$54,AI$57,AI$53)</f>
        <v>時間帯を選択</v>
      </c>
      <c r="I21" s="73"/>
      <c r="J21" s="25"/>
      <c r="K21" s="69" t="str">
        <f>IF(D21=$AA$54,AN$57,AN$53)</f>
        <v>コースを選択</v>
      </c>
      <c r="L21" s="69"/>
    </row>
    <row r="22" spans="2:13" ht="20.45" customHeight="1" x14ac:dyDescent="0.15">
      <c r="C22" s="12" t="s">
        <v>28</v>
      </c>
      <c r="D22" s="74" t="s">
        <v>22</v>
      </c>
      <c r="E22" s="74"/>
      <c r="F22" s="74"/>
      <c r="G22" s="9"/>
      <c r="H22" s="73" t="str">
        <f>IF(D22=$AA$54,AI$57,AI$53)</f>
        <v>時間帯を選択</v>
      </c>
      <c r="I22" s="73"/>
      <c r="J22" s="25"/>
      <c r="K22" s="69" t="str">
        <f>IF(D22=$AA$54,AN$57,AN$53)</f>
        <v>コースを選択</v>
      </c>
      <c r="L22" s="69"/>
    </row>
    <row r="23" spans="2:13" ht="20.45" customHeight="1" x14ac:dyDescent="0.15">
      <c r="B23" s="105"/>
      <c r="C23" s="103" t="s">
        <v>76</v>
      </c>
      <c r="D23" s="104"/>
      <c r="E23" s="104"/>
      <c r="F23" s="104"/>
      <c r="G23" s="104"/>
      <c r="H23" s="104"/>
      <c r="I23" s="104"/>
      <c r="J23" s="104"/>
      <c r="K23" s="104"/>
      <c r="L23" s="104"/>
    </row>
    <row r="24" spans="2:13" ht="20.45" customHeight="1" x14ac:dyDescent="0.15">
      <c r="B24" s="105"/>
      <c r="C24" s="104"/>
      <c r="D24" s="104"/>
      <c r="E24" s="104"/>
      <c r="F24" s="104"/>
      <c r="G24" s="104"/>
      <c r="H24" s="104"/>
      <c r="I24" s="104"/>
      <c r="J24" s="104"/>
      <c r="K24" s="104"/>
      <c r="L24" s="104"/>
    </row>
    <row r="25" spans="2:13" ht="25.9" customHeight="1" x14ac:dyDescent="0.2">
      <c r="C25" s="32" t="s">
        <v>29</v>
      </c>
      <c r="D25" s="8"/>
      <c r="H25" s="17"/>
      <c r="I25" s="17"/>
      <c r="J25" s="17"/>
      <c r="K25" s="17"/>
      <c r="L25" s="17"/>
    </row>
    <row r="26" spans="2:13" ht="19.899999999999999" customHeight="1" x14ac:dyDescent="0.15">
      <c r="B26" s="31"/>
      <c r="C26" s="55" t="s">
        <v>30</v>
      </c>
      <c r="D26" s="10" t="s">
        <v>31</v>
      </c>
      <c r="E26" s="26"/>
      <c r="F26" s="26"/>
      <c r="G26" s="26"/>
      <c r="H26" s="26"/>
      <c r="I26" s="26"/>
      <c r="J26" s="26"/>
      <c r="K26" s="26"/>
      <c r="L26" s="26"/>
    </row>
    <row r="27" spans="2:13" ht="19.899999999999999" customHeight="1" x14ac:dyDescent="0.15">
      <c r="B27" s="31"/>
      <c r="C27" s="55" t="s">
        <v>32</v>
      </c>
      <c r="D27" s="10" t="s">
        <v>33</v>
      </c>
    </row>
    <row r="28" spans="2:13" ht="19.899999999999999" customHeight="1" x14ac:dyDescent="0.15">
      <c r="B28" s="31"/>
      <c r="C28" s="35" t="s">
        <v>34</v>
      </c>
      <c r="D28" s="10"/>
    </row>
    <row r="29" spans="2:13" ht="33" customHeight="1" x14ac:dyDescent="0.15">
      <c r="B29" s="67" t="s">
        <v>35</v>
      </c>
      <c r="C29" s="67"/>
      <c r="D29" s="67"/>
      <c r="E29" s="67"/>
      <c r="F29" s="67"/>
      <c r="G29" s="67"/>
      <c r="H29" s="67"/>
      <c r="I29" s="67"/>
      <c r="J29" s="67"/>
      <c r="K29" s="67"/>
      <c r="L29" s="67"/>
    </row>
    <row r="30" spans="2:13" ht="108.6" customHeight="1" x14ac:dyDescent="0.15">
      <c r="B30" s="70" t="s">
        <v>36</v>
      </c>
      <c r="C30" s="71"/>
      <c r="D30" s="71"/>
      <c r="E30" s="71"/>
      <c r="F30" s="71"/>
      <c r="G30" s="71"/>
      <c r="H30" s="71"/>
      <c r="I30" s="71"/>
      <c r="J30" s="71"/>
      <c r="K30" s="71"/>
      <c r="L30" s="72"/>
    </row>
    <row r="31" spans="2:13" ht="37.9" customHeight="1" x14ac:dyDescent="0.15">
      <c r="B31" s="67" t="s">
        <v>37</v>
      </c>
      <c r="C31" s="67"/>
      <c r="D31" s="67"/>
      <c r="E31" s="67"/>
      <c r="F31" s="67"/>
      <c r="G31" s="67"/>
      <c r="H31" s="67"/>
      <c r="I31" s="67"/>
      <c r="J31" s="67"/>
      <c r="K31" s="67"/>
      <c r="L31" s="67"/>
      <c r="M31" s="30"/>
    </row>
    <row r="32" spans="2:13" ht="37.9" customHeight="1" x14ac:dyDescent="0.15">
      <c r="B32" s="68" t="s">
        <v>107</v>
      </c>
      <c r="C32" s="68"/>
      <c r="D32" s="68"/>
      <c r="E32" s="68"/>
      <c r="F32" s="68"/>
      <c r="G32" s="68"/>
      <c r="H32" s="68"/>
      <c r="I32" s="68"/>
      <c r="J32" s="68"/>
      <c r="K32" s="68"/>
      <c r="L32" s="68"/>
      <c r="M32" s="30"/>
    </row>
    <row r="33" spans="2:17" ht="51" customHeight="1" x14ac:dyDescent="0.15">
      <c r="B33" s="68" t="str">
        <f>_xlfn.CONCAT("・申し込みは",DBCS(TEXT(V54,"ggge年m月d日")),"午前９時から電子メールで受け付けます。(先着順）
　開始時間前に送信されたメールは無効とさせていただきますので、ご注意ください。
　(送信時間につきましては、メールサーバーのタイムスタンプとさせていただきます。）")</f>
        <v>・申し込みは令和８年２月２日午前９時から電子メールで受け付けます。(先着順）
　開始時間前に送信されたメールは無効とさせていただきますので、ご注意ください。
　(送信時間につきましては、メールサーバーのタイムスタンプとさせていただきます。）</v>
      </c>
      <c r="C33" s="68"/>
      <c r="D33" s="68"/>
      <c r="E33" s="68"/>
      <c r="F33" s="68"/>
      <c r="G33" s="68"/>
      <c r="H33" s="68"/>
      <c r="I33" s="68"/>
      <c r="J33" s="68"/>
      <c r="K33" s="68"/>
      <c r="L33" s="68"/>
      <c r="Q33" s="28"/>
    </row>
    <row r="34" spans="2:17" ht="36" customHeight="1" x14ac:dyDescent="0.15">
      <c r="B34" s="75" t="s">
        <v>38</v>
      </c>
      <c r="C34" s="75"/>
      <c r="D34" s="75"/>
      <c r="E34" s="106" t="s">
        <v>39</v>
      </c>
      <c r="F34" s="106"/>
      <c r="G34" s="106"/>
      <c r="H34" s="106"/>
      <c r="I34" s="106"/>
      <c r="J34" s="106"/>
      <c r="K34" s="106"/>
      <c r="L34" s="106"/>
    </row>
    <row r="35" spans="2:17" ht="27.75" customHeight="1" x14ac:dyDescent="0.15">
      <c r="B35" s="75" t="s">
        <v>40</v>
      </c>
      <c r="C35" s="75"/>
      <c r="D35" s="75"/>
      <c r="E35" s="108" t="s">
        <v>98</v>
      </c>
      <c r="F35" s="108"/>
      <c r="G35" s="108"/>
      <c r="H35" s="108"/>
      <c r="I35" s="108"/>
      <c r="J35" s="65"/>
      <c r="K35" s="65"/>
      <c r="L35" s="65"/>
    </row>
    <row r="36" spans="2:17" ht="27.75" customHeight="1" x14ac:dyDescent="0.15">
      <c r="B36" s="75" t="s">
        <v>41</v>
      </c>
      <c r="C36" s="75"/>
      <c r="D36" s="75"/>
      <c r="E36" s="107" t="s">
        <v>42</v>
      </c>
      <c r="F36" s="107"/>
      <c r="G36" s="107"/>
      <c r="H36" s="107"/>
      <c r="I36" s="51"/>
      <c r="J36" s="51"/>
      <c r="K36" s="51"/>
      <c r="L36" s="51"/>
    </row>
    <row r="37" spans="2:17" ht="5.25" customHeight="1" x14ac:dyDescent="0.15"/>
    <row r="38" spans="2:17" ht="19.899999999999999" customHeight="1" x14ac:dyDescent="0.15"/>
    <row r="41" spans="2:17" ht="45.75" customHeight="1" x14ac:dyDescent="0.15">
      <c r="B41" s="101" t="str">
        <f>_xlfn.CONCAT("申し込みは",DBCS(TEXT(V54,"ggge年m月d日")),"午前９時から")</f>
        <v>申し込みは令和８年２月２日午前９時から</v>
      </c>
      <c r="C41" s="101"/>
      <c r="D41" s="101"/>
      <c r="E41" s="101"/>
      <c r="F41" s="101"/>
      <c r="G41" s="101"/>
      <c r="H41" s="101"/>
    </row>
    <row r="42" spans="2:17" ht="26.25" customHeight="1" x14ac:dyDescent="0.15">
      <c r="B42" s="102" t="s">
        <v>84</v>
      </c>
      <c r="C42" s="102"/>
      <c r="D42" s="102"/>
      <c r="E42" s="102"/>
      <c r="F42" s="102"/>
      <c r="G42" s="102"/>
      <c r="H42" s="102"/>
    </row>
    <row r="43" spans="2:17" ht="26.25" customHeight="1" x14ac:dyDescent="0.15">
      <c r="B43" s="102" t="s">
        <v>85</v>
      </c>
      <c r="C43" s="102"/>
      <c r="D43" s="102"/>
      <c r="E43" s="102"/>
      <c r="F43" s="102"/>
      <c r="G43" s="102"/>
      <c r="H43" s="102"/>
    </row>
    <row r="52" spans="20:47" ht="57" customHeight="1" x14ac:dyDescent="0.15">
      <c r="AA52" s="57" t="s">
        <v>79</v>
      </c>
      <c r="AB52" s="57" t="s">
        <v>80</v>
      </c>
    </row>
    <row r="53" spans="20:47" ht="57" customHeight="1" x14ac:dyDescent="0.15">
      <c r="T53" s="2">
        <v>1</v>
      </c>
      <c r="V53" s="2" t="s">
        <v>4</v>
      </c>
      <c r="Y53" s="2" t="s">
        <v>1</v>
      </c>
      <c r="Z53" s="28"/>
      <c r="AA53" s="28" t="s">
        <v>22</v>
      </c>
      <c r="AB53" s="28" t="s">
        <v>22</v>
      </c>
      <c r="AC53" s="2" t="s">
        <v>73</v>
      </c>
      <c r="AG53" s="2">
        <v>1</v>
      </c>
      <c r="AH53" s="2" t="s">
        <v>43</v>
      </c>
      <c r="AI53" s="2" t="s">
        <v>23</v>
      </c>
      <c r="AK53" s="2" t="s">
        <v>36</v>
      </c>
      <c r="AM53" s="2">
        <v>1</v>
      </c>
      <c r="AN53" s="2" t="s">
        <v>24</v>
      </c>
      <c r="AO53" s="2" t="s">
        <v>44</v>
      </c>
    </row>
    <row r="54" spans="20:47" ht="57" customHeight="1" x14ac:dyDescent="0.15">
      <c r="T54" s="2">
        <f>T53+1</f>
        <v>2</v>
      </c>
      <c r="V54" s="43">
        <f>'R8カレンダー'!J3</f>
        <v>46055</v>
      </c>
      <c r="W54" s="43">
        <v>45754</v>
      </c>
      <c r="X54" s="2">
        <f>WEEKDAY(W54,2)</f>
        <v>1</v>
      </c>
      <c r="Z54" s="44">
        <f>IF(OR(X54=6,X54=7,Y54&lt;&gt;""),"",W54)</f>
        <v>45754</v>
      </c>
      <c r="AA54" s="44" t="s">
        <v>45</v>
      </c>
      <c r="AB54" s="44">
        <f>AA55</f>
        <v>46121</v>
      </c>
      <c r="AC54" s="58" t="s">
        <v>92</v>
      </c>
      <c r="AG54" s="2">
        <v>2</v>
      </c>
      <c r="AH54" s="2" t="s">
        <v>46</v>
      </c>
      <c r="AI54" s="2" t="str">
        <f>AH54</f>
        <v>午前</v>
      </c>
      <c r="AK54" s="2" t="s">
        <v>45</v>
      </c>
      <c r="AM54" s="2">
        <v>2</v>
      </c>
      <c r="AN54" s="2" t="str">
        <f>C26</f>
        <v>Aコース</v>
      </c>
      <c r="AO54" s="2" t="str">
        <f>C26&amp;D26</f>
        <v>Aコース：ビデオ＋展示ホール＋体験コーナー＋遺跡庭園（各30分、計120分）</v>
      </c>
    </row>
    <row r="55" spans="20:47" ht="57" customHeight="1" x14ac:dyDescent="0.15">
      <c r="T55" s="2">
        <f>T54+1</f>
        <v>3</v>
      </c>
      <c r="V55" s="43">
        <f>V54+1</f>
        <v>46056</v>
      </c>
      <c r="W55" s="43">
        <f>W54+1</f>
        <v>45755</v>
      </c>
      <c r="X55" s="2">
        <f>WEEKDAY(W55,2)</f>
        <v>2</v>
      </c>
      <c r="Z55" s="44">
        <f>IF(OR(X55=6,X55=7,Y55&lt;&gt;""),"",W55)</f>
        <v>45755</v>
      </c>
      <c r="AA55" s="44">
        <f>'R8カレンダー'!J10</f>
        <v>46121</v>
      </c>
      <c r="AB55" s="44">
        <f>AA56</f>
        <v>46122</v>
      </c>
      <c r="AC55" s="58" t="s">
        <v>93</v>
      </c>
      <c r="AG55" s="2">
        <v>3</v>
      </c>
      <c r="AH55" s="2" t="s">
        <v>47</v>
      </c>
      <c r="AI55" s="2" t="str">
        <f>AH55</f>
        <v>午後</v>
      </c>
      <c r="AM55" s="2">
        <v>3</v>
      </c>
      <c r="AN55" s="2" t="str">
        <f>C27</f>
        <v>Bコース</v>
      </c>
      <c r="AO55" s="2" t="str">
        <f>C27&amp;D27</f>
        <v>Bコース：展示ホ－ル＋体験コーナー＋遺跡庭園（各30分、計90分）</v>
      </c>
    </row>
    <row r="56" spans="20:47" ht="57" customHeight="1" x14ac:dyDescent="0.15">
      <c r="T56" s="2">
        <f>T55+1</f>
        <v>4</v>
      </c>
      <c r="V56" s="43">
        <f t="shared" ref="V56:W120" si="0">V55+1</f>
        <v>46057</v>
      </c>
      <c r="W56" s="43">
        <f t="shared" si="0"/>
        <v>45756</v>
      </c>
      <c r="X56" s="2">
        <f t="shared" ref="X56:X120" si="1">WEEKDAY(W56,2)</f>
        <v>3</v>
      </c>
      <c r="Z56" s="44">
        <f t="shared" ref="Z56:Z120" si="2">IF(OR(X56=6,X56=7,Y56&lt;&gt;""),"",W56)</f>
        <v>45756</v>
      </c>
      <c r="AA56" s="44">
        <f>'R8カレンダー'!J11</f>
        <v>46122</v>
      </c>
      <c r="AB56" s="44">
        <f t="shared" ref="AB56:AB90" si="3">AA57</f>
        <v>46125</v>
      </c>
      <c r="AC56" s="58" t="s">
        <v>94</v>
      </c>
      <c r="AG56" s="2">
        <v>4</v>
      </c>
      <c r="AH56" s="2" t="s">
        <v>48</v>
      </c>
      <c r="AI56" s="2" t="str">
        <f>AH56</f>
        <v>午前・午後どちらでも可</v>
      </c>
      <c r="AM56" s="2">
        <v>4</v>
      </c>
      <c r="AN56" s="2" t="s">
        <v>49</v>
      </c>
    </row>
    <row r="57" spans="20:47" ht="57" customHeight="1" x14ac:dyDescent="0.15">
      <c r="T57" s="2">
        <f>T56+1</f>
        <v>5</v>
      </c>
      <c r="V57" s="43">
        <f t="shared" si="0"/>
        <v>46058</v>
      </c>
      <c r="W57" s="43">
        <f t="shared" si="0"/>
        <v>45757</v>
      </c>
      <c r="X57" s="2">
        <f t="shared" si="1"/>
        <v>4</v>
      </c>
      <c r="Z57" s="44">
        <f>IF(OR(X57=6,X57=7,Y57&lt;&gt;""),"",W57)</f>
        <v>45757</v>
      </c>
      <c r="AA57" s="44">
        <f>'R8カレンダー'!J12</f>
        <v>46125</v>
      </c>
      <c r="AB57" s="44">
        <f t="shared" si="3"/>
        <v>46126</v>
      </c>
      <c r="AC57" s="58" t="s">
        <v>95</v>
      </c>
      <c r="AG57" s="2">
        <v>5</v>
      </c>
      <c r="AH57" s="2" t="s">
        <v>45</v>
      </c>
      <c r="AI57" s="2" t="str">
        <f>AH57</f>
        <v>なし</v>
      </c>
      <c r="AM57" s="2">
        <v>5</v>
      </c>
      <c r="AN57" s="2" t="s">
        <v>45</v>
      </c>
    </row>
    <row r="58" spans="20:47" ht="57" customHeight="1" x14ac:dyDescent="0.15">
      <c r="T58" s="2">
        <f>T57+1</f>
        <v>6</v>
      </c>
      <c r="V58" s="43">
        <f t="shared" si="0"/>
        <v>46059</v>
      </c>
      <c r="W58" s="43">
        <f t="shared" si="0"/>
        <v>45758</v>
      </c>
      <c r="X58" s="2">
        <f t="shared" si="1"/>
        <v>5</v>
      </c>
      <c r="Z58" s="44">
        <f t="shared" si="2"/>
        <v>45758</v>
      </c>
      <c r="AA58" s="44">
        <f>'R8カレンダー'!J13</f>
        <v>46126</v>
      </c>
      <c r="AB58" s="44">
        <f t="shared" si="3"/>
        <v>46127</v>
      </c>
      <c r="AC58" s="58" t="s">
        <v>96</v>
      </c>
      <c r="AG58" s="2">
        <v>1</v>
      </c>
      <c r="AH58" s="2" t="str">
        <f>VLOOKUP(AG58,AG53:AI57,3,FALSE)</f>
        <v>時間帯を選択</v>
      </c>
      <c r="AM58" s="2">
        <v>1</v>
      </c>
      <c r="AN58" s="2" t="str">
        <f>VLOOKUP(AM58,AM53:AO55,3,FALSE)</f>
        <v>　　　　　　　 ←コースを選択</v>
      </c>
    </row>
    <row r="59" spans="20:47" ht="57" customHeight="1" x14ac:dyDescent="0.15">
      <c r="T59" s="2">
        <f t="shared" ref="T59:T123" si="4">T58+1</f>
        <v>7</v>
      </c>
      <c r="V59" s="43">
        <f t="shared" si="0"/>
        <v>46060</v>
      </c>
      <c r="W59" s="43">
        <f t="shared" si="0"/>
        <v>45759</v>
      </c>
      <c r="X59" s="2">
        <f t="shared" si="1"/>
        <v>6</v>
      </c>
      <c r="Z59" s="44" t="str">
        <f t="shared" si="2"/>
        <v/>
      </c>
      <c r="AA59" s="44">
        <f>'R8カレンダー'!J14</f>
        <v>46127</v>
      </c>
      <c r="AB59" s="44">
        <f t="shared" si="3"/>
        <v>46128</v>
      </c>
      <c r="AC59" s="58" t="s">
        <v>97</v>
      </c>
      <c r="AG59" s="2">
        <v>1</v>
      </c>
      <c r="AH59" s="2" t="str">
        <f>VLOOKUP(AG59,AG$53:AI$57,3,FALSE)</f>
        <v>時間帯を選択</v>
      </c>
      <c r="AN59" s="2" t="str">
        <f>IF(AM58=1,AN62,AN61)</f>
        <v>コースを選択してください。</v>
      </c>
    </row>
    <row r="60" spans="20:47" ht="57" customHeight="1" x14ac:dyDescent="0.15">
      <c r="T60" s="2">
        <f t="shared" si="4"/>
        <v>8</v>
      </c>
      <c r="V60" s="43">
        <f t="shared" si="0"/>
        <v>46061</v>
      </c>
      <c r="W60" s="43">
        <f t="shared" si="0"/>
        <v>45760</v>
      </c>
      <c r="X60" s="2">
        <f t="shared" si="1"/>
        <v>7</v>
      </c>
      <c r="Z60" s="44" t="str">
        <f t="shared" si="2"/>
        <v/>
      </c>
      <c r="AA60" s="44">
        <f>'R8カレンダー'!J15</f>
        <v>46128</v>
      </c>
      <c r="AB60" s="44">
        <f t="shared" si="3"/>
        <v>46129</v>
      </c>
      <c r="AC60" s="2" t="s">
        <v>86</v>
      </c>
    </row>
    <row r="61" spans="20:47" ht="57" customHeight="1" x14ac:dyDescent="0.15">
      <c r="T61" s="2">
        <f t="shared" si="4"/>
        <v>9</v>
      </c>
      <c r="V61" s="43">
        <f t="shared" si="0"/>
        <v>46062</v>
      </c>
      <c r="W61" s="43">
        <f t="shared" si="0"/>
        <v>45761</v>
      </c>
      <c r="X61" s="2">
        <f t="shared" si="1"/>
        <v>1</v>
      </c>
      <c r="Z61" s="44">
        <f t="shared" si="2"/>
        <v>45761</v>
      </c>
      <c r="AA61" s="44">
        <f>'R8カレンダー'!J16</f>
        <v>46129</v>
      </c>
      <c r="AB61" s="44">
        <f t="shared" si="3"/>
        <v>46132</v>
      </c>
      <c r="AC61" s="2" t="s">
        <v>87</v>
      </c>
      <c r="AG61" s="2">
        <v>1</v>
      </c>
      <c r="AH61" s="2" t="str">
        <f>VLOOKUP(AG61,AG$53:AI$57,3,FALSE)</f>
        <v>時間帯を選択</v>
      </c>
      <c r="AN61" s="2" t="str">
        <f>CONCATENATE("見学コースは、",AN58,"を希望します。")</f>
        <v>見学コースは、　　　　　　　 ←コースを選択を希望します。</v>
      </c>
      <c r="AS61" s="66">
        <v>44256</v>
      </c>
      <c r="AT61" s="66"/>
      <c r="AU61" s="34" t="str">
        <f>TEXT(AS61,"aaa")</f>
        <v>月</v>
      </c>
    </row>
    <row r="62" spans="20:47" ht="57" customHeight="1" x14ac:dyDescent="0.15">
      <c r="T62" s="2">
        <f t="shared" si="4"/>
        <v>10</v>
      </c>
      <c r="V62" s="43">
        <f t="shared" si="0"/>
        <v>46063</v>
      </c>
      <c r="W62" s="43">
        <f t="shared" si="0"/>
        <v>45762</v>
      </c>
      <c r="X62" s="2">
        <f t="shared" si="1"/>
        <v>2</v>
      </c>
      <c r="Z62" s="44">
        <f t="shared" si="2"/>
        <v>45762</v>
      </c>
      <c r="AA62" s="44">
        <f>'R8カレンダー'!J17</f>
        <v>46132</v>
      </c>
      <c r="AB62" s="44">
        <f t="shared" si="3"/>
        <v>46133</v>
      </c>
      <c r="AC62" s="2" t="s">
        <v>88</v>
      </c>
      <c r="AN62" s="2" t="str">
        <f>CONCATENATE("コースを選択してください。")</f>
        <v>コースを選択してください。</v>
      </c>
    </row>
    <row r="63" spans="20:47" ht="57" customHeight="1" x14ac:dyDescent="0.15">
      <c r="T63" s="2">
        <f t="shared" si="4"/>
        <v>11</v>
      </c>
      <c r="V63" s="43">
        <f t="shared" si="0"/>
        <v>46064</v>
      </c>
      <c r="W63" s="43">
        <f t="shared" si="0"/>
        <v>45763</v>
      </c>
      <c r="X63" s="2">
        <f t="shared" si="1"/>
        <v>3</v>
      </c>
      <c r="Z63" s="44">
        <f t="shared" si="2"/>
        <v>45763</v>
      </c>
      <c r="AA63" s="44">
        <f>'R8カレンダー'!J18</f>
        <v>46133</v>
      </c>
      <c r="AB63" s="44">
        <f t="shared" si="3"/>
        <v>46134</v>
      </c>
      <c r="AC63" s="2" t="s">
        <v>89</v>
      </c>
    </row>
    <row r="64" spans="20:47" ht="57" customHeight="1" x14ac:dyDescent="0.15">
      <c r="T64" s="2">
        <f t="shared" si="4"/>
        <v>12</v>
      </c>
      <c r="V64" s="43">
        <f t="shared" si="0"/>
        <v>46065</v>
      </c>
      <c r="W64" s="43">
        <f t="shared" si="0"/>
        <v>45764</v>
      </c>
      <c r="X64" s="2">
        <f t="shared" si="1"/>
        <v>4</v>
      </c>
      <c r="Z64" s="44">
        <f t="shared" si="2"/>
        <v>45764</v>
      </c>
      <c r="AA64" s="44">
        <f>'R8カレンダー'!J19</f>
        <v>46134</v>
      </c>
      <c r="AB64" s="44">
        <f t="shared" si="3"/>
        <v>46135</v>
      </c>
      <c r="AC64" s="2" t="s">
        <v>90</v>
      </c>
    </row>
    <row r="65" spans="20:29" ht="57" customHeight="1" x14ac:dyDescent="0.15">
      <c r="T65" s="2">
        <f t="shared" si="4"/>
        <v>13</v>
      </c>
      <c r="V65" s="43">
        <f t="shared" si="0"/>
        <v>46066</v>
      </c>
      <c r="W65" s="43">
        <f t="shared" si="0"/>
        <v>45765</v>
      </c>
      <c r="X65" s="2">
        <f t="shared" si="1"/>
        <v>5</v>
      </c>
      <c r="Z65" s="44">
        <f t="shared" si="2"/>
        <v>45765</v>
      </c>
      <c r="AA65" s="44">
        <f>'R8カレンダー'!J20</f>
        <v>46135</v>
      </c>
      <c r="AB65" s="44">
        <f t="shared" si="3"/>
        <v>46136</v>
      </c>
      <c r="AC65" s="2" t="s">
        <v>91</v>
      </c>
    </row>
    <row r="66" spans="20:29" ht="57" customHeight="1" x14ac:dyDescent="0.15">
      <c r="T66" s="2">
        <f t="shared" si="4"/>
        <v>14</v>
      </c>
      <c r="V66" s="43">
        <f t="shared" si="0"/>
        <v>46067</v>
      </c>
      <c r="W66" s="43">
        <f t="shared" si="0"/>
        <v>45766</v>
      </c>
      <c r="X66" s="2">
        <f t="shared" si="1"/>
        <v>6</v>
      </c>
      <c r="Z66" s="44" t="str">
        <f t="shared" si="2"/>
        <v/>
      </c>
      <c r="AA66" s="44">
        <f>'R8カレンダー'!J21</f>
        <v>46136</v>
      </c>
      <c r="AB66" s="44">
        <f t="shared" si="3"/>
        <v>46139</v>
      </c>
    </row>
    <row r="67" spans="20:29" ht="57" customHeight="1" x14ac:dyDescent="0.15">
      <c r="T67" s="2">
        <f t="shared" si="4"/>
        <v>15</v>
      </c>
      <c r="V67" s="43">
        <f t="shared" si="0"/>
        <v>46068</v>
      </c>
      <c r="W67" s="43">
        <f t="shared" si="0"/>
        <v>45767</v>
      </c>
      <c r="X67" s="2">
        <f t="shared" si="1"/>
        <v>7</v>
      </c>
      <c r="Z67" s="44" t="str">
        <f t="shared" si="2"/>
        <v/>
      </c>
      <c r="AA67" s="44">
        <f>'R8カレンダー'!J22</f>
        <v>46139</v>
      </c>
      <c r="AB67" s="44">
        <f t="shared" si="3"/>
        <v>46140</v>
      </c>
    </row>
    <row r="68" spans="20:29" ht="57" customHeight="1" x14ac:dyDescent="0.15">
      <c r="T68" s="2">
        <f t="shared" si="4"/>
        <v>16</v>
      </c>
      <c r="V68" s="43">
        <f t="shared" si="0"/>
        <v>46069</v>
      </c>
      <c r="W68" s="43">
        <f t="shared" si="0"/>
        <v>45768</v>
      </c>
      <c r="X68" s="2">
        <f t="shared" si="1"/>
        <v>1</v>
      </c>
      <c r="Z68" s="44">
        <f t="shared" si="2"/>
        <v>45768</v>
      </c>
      <c r="AA68" s="44">
        <f>'R8カレンダー'!J23</f>
        <v>46140</v>
      </c>
      <c r="AB68" s="44">
        <f t="shared" si="3"/>
        <v>46142</v>
      </c>
    </row>
    <row r="69" spans="20:29" ht="57" customHeight="1" x14ac:dyDescent="0.15">
      <c r="T69" s="2">
        <f t="shared" si="4"/>
        <v>17</v>
      </c>
      <c r="V69" s="43">
        <f t="shared" si="0"/>
        <v>46070</v>
      </c>
      <c r="W69" s="43">
        <f t="shared" si="0"/>
        <v>45769</v>
      </c>
      <c r="X69" s="2">
        <f t="shared" si="1"/>
        <v>2</v>
      </c>
      <c r="Z69" s="44">
        <f t="shared" si="2"/>
        <v>45769</v>
      </c>
      <c r="AA69" s="44">
        <f>'R8カレンダー'!J24</f>
        <v>46142</v>
      </c>
      <c r="AB69" s="44">
        <f t="shared" si="3"/>
        <v>46143</v>
      </c>
    </row>
    <row r="70" spans="20:29" ht="57" customHeight="1" x14ac:dyDescent="0.15">
      <c r="T70" s="2">
        <f t="shared" si="4"/>
        <v>18</v>
      </c>
      <c r="V70" s="43">
        <f t="shared" si="0"/>
        <v>46071</v>
      </c>
      <c r="W70" s="43">
        <f t="shared" si="0"/>
        <v>45770</v>
      </c>
      <c r="X70" s="2">
        <f t="shared" si="1"/>
        <v>3</v>
      </c>
      <c r="Z70" s="44">
        <f t="shared" si="2"/>
        <v>45770</v>
      </c>
      <c r="AA70" s="44">
        <f>'R8カレンダー'!J25</f>
        <v>46143</v>
      </c>
      <c r="AB70" s="44">
        <f t="shared" si="3"/>
        <v>46149</v>
      </c>
    </row>
    <row r="71" spans="20:29" ht="57" customHeight="1" x14ac:dyDescent="0.15">
      <c r="T71" s="2">
        <f t="shared" si="4"/>
        <v>19</v>
      </c>
      <c r="V71" s="43">
        <f t="shared" si="0"/>
        <v>46072</v>
      </c>
      <c r="W71" s="43">
        <f t="shared" si="0"/>
        <v>45771</v>
      </c>
      <c r="X71" s="2">
        <f t="shared" si="1"/>
        <v>4</v>
      </c>
      <c r="Z71" s="44">
        <f t="shared" si="2"/>
        <v>45771</v>
      </c>
      <c r="AA71" s="44">
        <f>'R8カレンダー'!J26</f>
        <v>46149</v>
      </c>
      <c r="AB71" s="44">
        <f t="shared" si="3"/>
        <v>46150</v>
      </c>
    </row>
    <row r="72" spans="20:29" ht="57" customHeight="1" x14ac:dyDescent="0.15">
      <c r="T72" s="2">
        <f t="shared" si="4"/>
        <v>20</v>
      </c>
      <c r="V72" s="43">
        <f t="shared" si="0"/>
        <v>46073</v>
      </c>
      <c r="W72" s="43">
        <f t="shared" si="0"/>
        <v>45772</v>
      </c>
      <c r="X72" s="2">
        <f t="shared" si="1"/>
        <v>5</v>
      </c>
      <c r="Z72" s="44">
        <f t="shared" si="2"/>
        <v>45772</v>
      </c>
      <c r="AA72" s="44">
        <f>'R8カレンダー'!J27</f>
        <v>46150</v>
      </c>
      <c r="AB72" s="44">
        <f t="shared" si="3"/>
        <v>46153</v>
      </c>
    </row>
    <row r="73" spans="20:29" ht="57" customHeight="1" x14ac:dyDescent="0.15">
      <c r="T73" s="2">
        <f t="shared" si="4"/>
        <v>21</v>
      </c>
      <c r="V73" s="43">
        <f t="shared" si="0"/>
        <v>46074</v>
      </c>
      <c r="W73" s="43">
        <f t="shared" si="0"/>
        <v>45773</v>
      </c>
      <c r="X73" s="2">
        <f t="shared" si="1"/>
        <v>6</v>
      </c>
      <c r="Z73" s="44" t="str">
        <f t="shared" si="2"/>
        <v/>
      </c>
      <c r="AA73" s="44">
        <f>'R8カレンダー'!J28</f>
        <v>46153</v>
      </c>
      <c r="AB73" s="44">
        <f t="shared" si="3"/>
        <v>46154</v>
      </c>
    </row>
    <row r="74" spans="20:29" ht="57" customHeight="1" x14ac:dyDescent="0.15">
      <c r="T74" s="2">
        <f t="shared" si="4"/>
        <v>22</v>
      </c>
      <c r="V74" s="43">
        <f t="shared" si="0"/>
        <v>46075</v>
      </c>
      <c r="W74" s="43">
        <f t="shared" si="0"/>
        <v>45774</v>
      </c>
      <c r="X74" s="2">
        <f t="shared" si="1"/>
        <v>7</v>
      </c>
      <c r="Z74" s="44" t="str">
        <f t="shared" si="2"/>
        <v/>
      </c>
      <c r="AA74" s="44">
        <f>'R8カレンダー'!J29</f>
        <v>46154</v>
      </c>
      <c r="AB74" s="44">
        <f t="shared" si="3"/>
        <v>46155</v>
      </c>
    </row>
    <row r="75" spans="20:29" ht="57" customHeight="1" x14ac:dyDescent="0.15">
      <c r="T75" s="2">
        <f t="shared" si="4"/>
        <v>23</v>
      </c>
      <c r="V75" s="43">
        <f t="shared" si="0"/>
        <v>46076</v>
      </c>
      <c r="W75" s="43">
        <f t="shared" si="0"/>
        <v>45775</v>
      </c>
      <c r="X75" s="2">
        <f t="shared" si="1"/>
        <v>1</v>
      </c>
      <c r="Z75" s="44">
        <f t="shared" si="2"/>
        <v>45775</v>
      </c>
      <c r="AA75" s="44">
        <f>'R8カレンダー'!J30</f>
        <v>46155</v>
      </c>
      <c r="AB75" s="44">
        <f t="shared" si="3"/>
        <v>46156</v>
      </c>
    </row>
    <row r="76" spans="20:29" ht="57" customHeight="1" x14ac:dyDescent="0.15">
      <c r="T76" s="2">
        <f t="shared" si="4"/>
        <v>24</v>
      </c>
      <c r="V76" s="43">
        <f t="shared" si="0"/>
        <v>46077</v>
      </c>
      <c r="W76" s="43">
        <f t="shared" si="0"/>
        <v>45776</v>
      </c>
      <c r="X76" s="2">
        <f t="shared" si="1"/>
        <v>2</v>
      </c>
      <c r="Y76" s="2" t="s">
        <v>1</v>
      </c>
      <c r="Z76" s="44" t="str">
        <f t="shared" si="2"/>
        <v/>
      </c>
      <c r="AA76" s="44">
        <f>'R8カレンダー'!J31</f>
        <v>46156</v>
      </c>
      <c r="AB76" s="44">
        <f t="shared" si="3"/>
        <v>46157</v>
      </c>
    </row>
    <row r="77" spans="20:29" ht="57" customHeight="1" x14ac:dyDescent="0.15">
      <c r="T77" s="2">
        <f t="shared" si="4"/>
        <v>25</v>
      </c>
      <c r="V77" s="43">
        <f t="shared" si="0"/>
        <v>46078</v>
      </c>
      <c r="W77" s="43">
        <f t="shared" si="0"/>
        <v>45777</v>
      </c>
      <c r="X77" s="2">
        <f t="shared" si="1"/>
        <v>3</v>
      </c>
      <c r="Z77" s="44">
        <f t="shared" si="2"/>
        <v>45777</v>
      </c>
      <c r="AA77" s="44">
        <f>'R8カレンダー'!J32</f>
        <v>46157</v>
      </c>
      <c r="AB77" s="44">
        <f t="shared" si="3"/>
        <v>46160</v>
      </c>
    </row>
    <row r="78" spans="20:29" ht="57" customHeight="1" x14ac:dyDescent="0.15">
      <c r="T78" s="2">
        <f t="shared" si="4"/>
        <v>26</v>
      </c>
      <c r="V78" s="43">
        <f t="shared" si="0"/>
        <v>46079</v>
      </c>
      <c r="W78" s="43">
        <f t="shared" si="0"/>
        <v>45778</v>
      </c>
      <c r="X78" s="2">
        <f t="shared" si="1"/>
        <v>4</v>
      </c>
      <c r="Z78" s="44">
        <f t="shared" si="2"/>
        <v>45778</v>
      </c>
      <c r="AA78" s="44">
        <f>'R8カレンダー'!J33</f>
        <v>46160</v>
      </c>
      <c r="AB78" s="44">
        <f t="shared" si="3"/>
        <v>46161</v>
      </c>
    </row>
    <row r="79" spans="20:29" ht="57" customHeight="1" x14ac:dyDescent="0.15">
      <c r="T79" s="2">
        <f t="shared" si="4"/>
        <v>27</v>
      </c>
      <c r="V79" s="43">
        <f t="shared" si="0"/>
        <v>46080</v>
      </c>
      <c r="W79" s="43">
        <f t="shared" si="0"/>
        <v>45779</v>
      </c>
      <c r="X79" s="2">
        <f t="shared" si="1"/>
        <v>5</v>
      </c>
      <c r="Z79" s="44">
        <f t="shared" si="2"/>
        <v>45779</v>
      </c>
      <c r="AA79" s="44">
        <f>'R8カレンダー'!J34</f>
        <v>46161</v>
      </c>
      <c r="AB79" s="44">
        <f>AA80</f>
        <v>46162</v>
      </c>
    </row>
    <row r="80" spans="20:29" ht="57" customHeight="1" x14ac:dyDescent="0.15">
      <c r="T80" s="2">
        <f t="shared" si="4"/>
        <v>28</v>
      </c>
      <c r="V80" s="43">
        <f t="shared" si="0"/>
        <v>46081</v>
      </c>
      <c r="W80" s="43">
        <f t="shared" si="0"/>
        <v>45780</v>
      </c>
      <c r="X80" s="2">
        <f t="shared" si="1"/>
        <v>6</v>
      </c>
      <c r="Y80" s="2" t="s">
        <v>1</v>
      </c>
      <c r="Z80" s="44" t="str">
        <f t="shared" si="2"/>
        <v/>
      </c>
      <c r="AA80" s="44">
        <f>'R8カレンダー'!J35</f>
        <v>46162</v>
      </c>
      <c r="AB80" s="44">
        <f>AA81</f>
        <v>46163</v>
      </c>
    </row>
    <row r="81" spans="20:28" ht="57" customHeight="1" x14ac:dyDescent="0.15">
      <c r="T81" s="2">
        <f t="shared" si="4"/>
        <v>29</v>
      </c>
      <c r="V81" s="43">
        <f t="shared" si="0"/>
        <v>46082</v>
      </c>
      <c r="W81" s="43">
        <f t="shared" si="0"/>
        <v>45781</v>
      </c>
      <c r="X81" s="2">
        <f t="shared" si="1"/>
        <v>7</v>
      </c>
      <c r="Y81" s="2" t="s">
        <v>1</v>
      </c>
      <c r="Z81" s="44" t="str">
        <f t="shared" si="2"/>
        <v/>
      </c>
      <c r="AA81" s="44">
        <f>'R8カレンダー'!J36</f>
        <v>46163</v>
      </c>
      <c r="AB81" s="44">
        <f>AA82</f>
        <v>46164</v>
      </c>
    </row>
    <row r="82" spans="20:28" ht="57" customHeight="1" x14ac:dyDescent="0.15">
      <c r="V82" s="43">
        <f t="shared" ref="V82:V145" si="5">V81+1</f>
        <v>46083</v>
      </c>
      <c r="W82" s="43"/>
      <c r="Z82" s="44"/>
      <c r="AA82" s="44">
        <f>'R8カレンダー'!J37</f>
        <v>46164</v>
      </c>
      <c r="AB82" s="44">
        <f>AA83</f>
        <v>46167</v>
      </c>
    </row>
    <row r="83" spans="20:28" ht="57" customHeight="1" x14ac:dyDescent="0.15">
      <c r="T83" s="2">
        <f>T81+1</f>
        <v>30</v>
      </c>
      <c r="V83" s="43">
        <f t="shared" si="5"/>
        <v>46084</v>
      </c>
      <c r="W83" s="43">
        <f>W81+1</f>
        <v>45782</v>
      </c>
      <c r="X83" s="2">
        <f t="shared" si="1"/>
        <v>1</v>
      </c>
      <c r="Y83" s="2" t="s">
        <v>1</v>
      </c>
      <c r="Z83" s="44" t="str">
        <f t="shared" si="2"/>
        <v/>
      </c>
      <c r="AA83" s="44">
        <f>'R8カレンダー'!J38</f>
        <v>46167</v>
      </c>
      <c r="AB83" s="44">
        <f>AA84</f>
        <v>46168</v>
      </c>
    </row>
    <row r="84" spans="20:28" ht="57" customHeight="1" x14ac:dyDescent="0.15">
      <c r="T84" s="2">
        <f t="shared" si="4"/>
        <v>31</v>
      </c>
      <c r="V84" s="43">
        <f t="shared" si="5"/>
        <v>46085</v>
      </c>
      <c r="W84" s="43">
        <f t="shared" si="0"/>
        <v>45783</v>
      </c>
      <c r="X84" s="2">
        <f t="shared" si="1"/>
        <v>2</v>
      </c>
      <c r="Y84" s="2" t="s">
        <v>1</v>
      </c>
      <c r="Z84" s="44" t="str">
        <f t="shared" si="2"/>
        <v/>
      </c>
      <c r="AA84" s="44">
        <f>'R8カレンダー'!J39</f>
        <v>46168</v>
      </c>
      <c r="AB84" s="44">
        <f t="shared" si="3"/>
        <v>46169</v>
      </c>
    </row>
    <row r="85" spans="20:28" ht="57" customHeight="1" x14ac:dyDescent="0.15">
      <c r="T85" s="2">
        <f t="shared" si="4"/>
        <v>32</v>
      </c>
      <c r="V85" s="43">
        <f t="shared" si="5"/>
        <v>46086</v>
      </c>
      <c r="W85" s="43">
        <f t="shared" si="0"/>
        <v>45784</v>
      </c>
      <c r="X85" s="2">
        <f t="shared" si="1"/>
        <v>3</v>
      </c>
      <c r="Z85" s="44">
        <f t="shared" si="2"/>
        <v>45784</v>
      </c>
      <c r="AA85" s="44">
        <f>'R8カレンダー'!J40</f>
        <v>46169</v>
      </c>
      <c r="AB85" s="44">
        <f t="shared" si="3"/>
        <v>46170</v>
      </c>
    </row>
    <row r="86" spans="20:28" ht="57" customHeight="1" x14ac:dyDescent="0.15">
      <c r="T86" s="2">
        <f>T85+1</f>
        <v>33</v>
      </c>
      <c r="V86" s="43">
        <f t="shared" si="5"/>
        <v>46087</v>
      </c>
      <c r="W86" s="43">
        <f>W85+1</f>
        <v>45785</v>
      </c>
      <c r="X86" s="2">
        <f t="shared" si="1"/>
        <v>4</v>
      </c>
      <c r="Z86" s="44">
        <f t="shared" si="2"/>
        <v>45785</v>
      </c>
      <c r="AA86" s="44">
        <f>'R8カレンダー'!J41</f>
        <v>46170</v>
      </c>
      <c r="AB86" s="44">
        <f t="shared" si="3"/>
        <v>46171</v>
      </c>
    </row>
    <row r="87" spans="20:28" ht="57" customHeight="1" x14ac:dyDescent="0.15">
      <c r="T87" s="2">
        <f t="shared" si="4"/>
        <v>34</v>
      </c>
      <c r="V87" s="43">
        <f t="shared" si="5"/>
        <v>46088</v>
      </c>
      <c r="W87" s="43">
        <f t="shared" si="0"/>
        <v>45786</v>
      </c>
      <c r="X87" s="2">
        <f t="shared" si="1"/>
        <v>5</v>
      </c>
      <c r="Z87" s="44">
        <f t="shared" si="2"/>
        <v>45786</v>
      </c>
      <c r="AA87" s="44">
        <f>'R8カレンダー'!J42</f>
        <v>46171</v>
      </c>
      <c r="AB87" s="44">
        <f t="shared" si="3"/>
        <v>46174</v>
      </c>
    </row>
    <row r="88" spans="20:28" ht="57" customHeight="1" x14ac:dyDescent="0.15">
      <c r="T88" s="2">
        <f t="shared" si="4"/>
        <v>35</v>
      </c>
      <c r="V88" s="43">
        <f t="shared" si="5"/>
        <v>46089</v>
      </c>
      <c r="W88" s="43">
        <f t="shared" si="0"/>
        <v>45787</v>
      </c>
      <c r="X88" s="2">
        <f t="shared" si="1"/>
        <v>6</v>
      </c>
      <c r="Z88" s="44" t="str">
        <f t="shared" si="2"/>
        <v/>
      </c>
      <c r="AA88" s="44">
        <f>'R8カレンダー'!J43</f>
        <v>46174</v>
      </c>
      <c r="AB88" s="44">
        <f t="shared" si="3"/>
        <v>46175</v>
      </c>
    </row>
    <row r="89" spans="20:28" ht="57" customHeight="1" x14ac:dyDescent="0.15">
      <c r="T89" s="2">
        <f t="shared" si="4"/>
        <v>36</v>
      </c>
      <c r="V89" s="43">
        <f t="shared" si="5"/>
        <v>46090</v>
      </c>
      <c r="W89" s="43">
        <f t="shared" si="0"/>
        <v>45788</v>
      </c>
      <c r="X89" s="2">
        <f t="shared" si="1"/>
        <v>7</v>
      </c>
      <c r="Z89" s="44" t="str">
        <f t="shared" si="2"/>
        <v/>
      </c>
      <c r="AA89" s="44">
        <f>'R8カレンダー'!J44</f>
        <v>46175</v>
      </c>
      <c r="AB89" s="44">
        <f t="shared" si="3"/>
        <v>46176</v>
      </c>
    </row>
    <row r="90" spans="20:28" ht="57" customHeight="1" x14ac:dyDescent="0.15">
      <c r="T90" s="2">
        <f t="shared" si="4"/>
        <v>37</v>
      </c>
      <c r="V90" s="43">
        <f t="shared" si="5"/>
        <v>46091</v>
      </c>
      <c r="W90" s="43">
        <f t="shared" si="0"/>
        <v>45789</v>
      </c>
      <c r="X90" s="2">
        <f t="shared" si="1"/>
        <v>1</v>
      </c>
      <c r="Z90" s="44">
        <f t="shared" si="2"/>
        <v>45789</v>
      </c>
      <c r="AA90" s="44">
        <f>'R8カレンダー'!J45</f>
        <v>46176</v>
      </c>
      <c r="AB90" s="44">
        <f t="shared" si="3"/>
        <v>46177</v>
      </c>
    </row>
    <row r="91" spans="20:28" ht="57" customHeight="1" x14ac:dyDescent="0.15">
      <c r="T91" s="2">
        <f t="shared" si="4"/>
        <v>38</v>
      </c>
      <c r="V91" s="43">
        <f t="shared" si="5"/>
        <v>46092</v>
      </c>
      <c r="W91" s="43">
        <f t="shared" si="0"/>
        <v>45790</v>
      </c>
      <c r="X91" s="2">
        <f t="shared" si="1"/>
        <v>2</v>
      </c>
      <c r="Z91" s="44">
        <f t="shared" si="2"/>
        <v>45790</v>
      </c>
      <c r="AA91" s="44">
        <f>'R8カレンダー'!J46</f>
        <v>46177</v>
      </c>
      <c r="AB91" s="44">
        <f>AA92</f>
        <v>46178</v>
      </c>
    </row>
    <row r="92" spans="20:28" ht="57" customHeight="1" x14ac:dyDescent="0.15">
      <c r="T92" s="2">
        <f t="shared" si="4"/>
        <v>39</v>
      </c>
      <c r="V92" s="43">
        <f t="shared" si="5"/>
        <v>46093</v>
      </c>
      <c r="W92" s="43">
        <f t="shared" si="0"/>
        <v>45791</v>
      </c>
      <c r="X92" s="2">
        <f t="shared" si="1"/>
        <v>3</v>
      </c>
      <c r="Z92" s="44">
        <f t="shared" si="2"/>
        <v>45791</v>
      </c>
      <c r="AA92" s="44">
        <f>'R8カレンダー'!J47</f>
        <v>46178</v>
      </c>
      <c r="AB92" s="44">
        <f t="shared" ref="AB92:AB155" si="6">AA93</f>
        <v>46181</v>
      </c>
    </row>
    <row r="93" spans="20:28" ht="57" customHeight="1" x14ac:dyDescent="0.15">
      <c r="T93" s="2">
        <f t="shared" si="4"/>
        <v>40</v>
      </c>
      <c r="V93" s="43">
        <f t="shared" si="5"/>
        <v>46094</v>
      </c>
      <c r="W93" s="43">
        <f t="shared" si="0"/>
        <v>45792</v>
      </c>
      <c r="X93" s="2">
        <f t="shared" si="1"/>
        <v>4</v>
      </c>
      <c r="Z93" s="44">
        <f t="shared" si="2"/>
        <v>45792</v>
      </c>
      <c r="AA93" s="44">
        <f>'R8カレンダー'!J48</f>
        <v>46181</v>
      </c>
      <c r="AB93" s="44">
        <f t="shared" si="6"/>
        <v>46182</v>
      </c>
    </row>
    <row r="94" spans="20:28" ht="57" customHeight="1" x14ac:dyDescent="0.15">
      <c r="T94" s="2">
        <f t="shared" si="4"/>
        <v>41</v>
      </c>
      <c r="V94" s="43">
        <f t="shared" si="5"/>
        <v>46095</v>
      </c>
      <c r="W94" s="43">
        <f t="shared" si="0"/>
        <v>45793</v>
      </c>
      <c r="X94" s="2">
        <f t="shared" si="1"/>
        <v>5</v>
      </c>
      <c r="Z94" s="44">
        <f t="shared" si="2"/>
        <v>45793</v>
      </c>
      <c r="AA94" s="44">
        <f>'R8カレンダー'!J49</f>
        <v>46182</v>
      </c>
      <c r="AB94" s="44">
        <f t="shared" si="6"/>
        <v>46183</v>
      </c>
    </row>
    <row r="95" spans="20:28" ht="57" customHeight="1" x14ac:dyDescent="0.15">
      <c r="T95" s="2">
        <f t="shared" si="4"/>
        <v>42</v>
      </c>
      <c r="V95" s="43">
        <f t="shared" si="5"/>
        <v>46096</v>
      </c>
      <c r="W95" s="43">
        <f t="shared" si="0"/>
        <v>45794</v>
      </c>
      <c r="X95" s="2">
        <f t="shared" si="1"/>
        <v>6</v>
      </c>
      <c r="Z95" s="44" t="str">
        <f t="shared" si="2"/>
        <v/>
      </c>
      <c r="AA95" s="44">
        <f>'R8カレンダー'!J50</f>
        <v>46183</v>
      </c>
      <c r="AB95" s="44">
        <f t="shared" si="6"/>
        <v>46184</v>
      </c>
    </row>
    <row r="96" spans="20:28" ht="57" customHeight="1" x14ac:dyDescent="0.15">
      <c r="T96" s="2">
        <f t="shared" si="4"/>
        <v>43</v>
      </c>
      <c r="V96" s="43">
        <f t="shared" si="5"/>
        <v>46097</v>
      </c>
      <c r="W96" s="43">
        <f t="shared" si="0"/>
        <v>45795</v>
      </c>
      <c r="X96" s="2">
        <f t="shared" si="1"/>
        <v>7</v>
      </c>
      <c r="Z96" s="44" t="str">
        <f t="shared" si="2"/>
        <v/>
      </c>
      <c r="AA96" s="44">
        <f>'R8カレンダー'!J51</f>
        <v>46184</v>
      </c>
      <c r="AB96" s="44">
        <f t="shared" si="6"/>
        <v>46185</v>
      </c>
    </row>
    <row r="97" spans="20:28" ht="57" customHeight="1" x14ac:dyDescent="0.15">
      <c r="T97" s="2">
        <f t="shared" si="4"/>
        <v>44</v>
      </c>
      <c r="V97" s="43">
        <f t="shared" si="5"/>
        <v>46098</v>
      </c>
      <c r="W97" s="43">
        <f t="shared" si="0"/>
        <v>45796</v>
      </c>
      <c r="X97" s="2">
        <f t="shared" si="1"/>
        <v>1</v>
      </c>
      <c r="Z97" s="44">
        <f t="shared" si="2"/>
        <v>45796</v>
      </c>
      <c r="AA97" s="44">
        <f>'R8カレンダー'!J52</f>
        <v>46185</v>
      </c>
      <c r="AB97" s="44">
        <f t="shared" si="6"/>
        <v>46188</v>
      </c>
    </row>
    <row r="98" spans="20:28" ht="57" customHeight="1" x14ac:dyDescent="0.15">
      <c r="T98" s="2">
        <f t="shared" si="4"/>
        <v>45</v>
      </c>
      <c r="V98" s="43">
        <f t="shared" si="5"/>
        <v>46099</v>
      </c>
      <c r="W98" s="43">
        <f t="shared" si="0"/>
        <v>45797</v>
      </c>
      <c r="X98" s="2">
        <f t="shared" si="1"/>
        <v>2</v>
      </c>
      <c r="Z98" s="44">
        <f t="shared" si="2"/>
        <v>45797</v>
      </c>
      <c r="AA98" s="44">
        <f>'R8カレンダー'!J53</f>
        <v>46188</v>
      </c>
      <c r="AB98" s="44">
        <f t="shared" si="6"/>
        <v>46189</v>
      </c>
    </row>
    <row r="99" spans="20:28" ht="57" customHeight="1" x14ac:dyDescent="0.15">
      <c r="T99" s="2">
        <f t="shared" si="4"/>
        <v>46</v>
      </c>
      <c r="V99" s="43">
        <f t="shared" si="5"/>
        <v>46100</v>
      </c>
      <c r="W99" s="43">
        <f t="shared" si="0"/>
        <v>45798</v>
      </c>
      <c r="X99" s="2">
        <f t="shared" si="1"/>
        <v>3</v>
      </c>
      <c r="Z99" s="44">
        <f t="shared" si="2"/>
        <v>45798</v>
      </c>
      <c r="AA99" s="44">
        <f>'R8カレンダー'!J54</f>
        <v>46189</v>
      </c>
      <c r="AB99" s="44">
        <f t="shared" si="6"/>
        <v>46190</v>
      </c>
    </row>
    <row r="100" spans="20:28" ht="57" customHeight="1" x14ac:dyDescent="0.15">
      <c r="T100" s="2">
        <f t="shared" si="4"/>
        <v>47</v>
      </c>
      <c r="V100" s="43">
        <f t="shared" si="5"/>
        <v>46101</v>
      </c>
      <c r="W100" s="43">
        <f t="shared" si="0"/>
        <v>45799</v>
      </c>
      <c r="X100" s="2">
        <f t="shared" si="1"/>
        <v>4</v>
      </c>
      <c r="Z100" s="44">
        <f t="shared" si="2"/>
        <v>45799</v>
      </c>
      <c r="AA100" s="44">
        <f>'R8カレンダー'!J55</f>
        <v>46190</v>
      </c>
      <c r="AB100" s="44">
        <f t="shared" si="6"/>
        <v>46191</v>
      </c>
    </row>
    <row r="101" spans="20:28" ht="57" customHeight="1" x14ac:dyDescent="0.15">
      <c r="T101" s="2">
        <f t="shared" si="4"/>
        <v>48</v>
      </c>
      <c r="V101" s="43">
        <f t="shared" si="5"/>
        <v>46102</v>
      </c>
      <c r="W101" s="43">
        <f t="shared" si="0"/>
        <v>45800</v>
      </c>
      <c r="X101" s="2">
        <f t="shared" si="1"/>
        <v>5</v>
      </c>
      <c r="Z101" s="44">
        <f t="shared" si="2"/>
        <v>45800</v>
      </c>
      <c r="AA101" s="44">
        <f>'R8カレンダー'!J56</f>
        <v>46191</v>
      </c>
      <c r="AB101" s="44">
        <f t="shared" si="6"/>
        <v>46192</v>
      </c>
    </row>
    <row r="102" spans="20:28" ht="57" customHeight="1" x14ac:dyDescent="0.15">
      <c r="T102" s="2">
        <f t="shared" si="4"/>
        <v>49</v>
      </c>
      <c r="V102" s="43">
        <f t="shared" si="5"/>
        <v>46103</v>
      </c>
      <c r="W102" s="43">
        <f t="shared" si="0"/>
        <v>45801</v>
      </c>
      <c r="X102" s="2">
        <f t="shared" si="1"/>
        <v>6</v>
      </c>
      <c r="Z102" s="44" t="str">
        <f t="shared" si="2"/>
        <v/>
      </c>
      <c r="AA102" s="44">
        <f>'R8カレンダー'!J57</f>
        <v>46192</v>
      </c>
      <c r="AB102" s="44">
        <f t="shared" si="6"/>
        <v>46195</v>
      </c>
    </row>
    <row r="103" spans="20:28" ht="57" customHeight="1" x14ac:dyDescent="0.15">
      <c r="T103" s="2">
        <f t="shared" si="4"/>
        <v>50</v>
      </c>
      <c r="V103" s="43">
        <f t="shared" si="5"/>
        <v>46104</v>
      </c>
      <c r="W103" s="43">
        <f t="shared" si="0"/>
        <v>45802</v>
      </c>
      <c r="X103" s="2">
        <f t="shared" si="1"/>
        <v>7</v>
      </c>
      <c r="Z103" s="44" t="str">
        <f t="shared" si="2"/>
        <v/>
      </c>
      <c r="AA103" s="44">
        <f>'R8カレンダー'!J58</f>
        <v>46195</v>
      </c>
      <c r="AB103" s="44">
        <f t="shared" si="6"/>
        <v>46196</v>
      </c>
    </row>
    <row r="104" spans="20:28" ht="57" customHeight="1" x14ac:dyDescent="0.15">
      <c r="T104" s="2">
        <f t="shared" si="4"/>
        <v>51</v>
      </c>
      <c r="V104" s="43">
        <f t="shared" si="5"/>
        <v>46105</v>
      </c>
      <c r="W104" s="43">
        <f t="shared" si="0"/>
        <v>45803</v>
      </c>
      <c r="X104" s="2">
        <f t="shared" si="1"/>
        <v>1</v>
      </c>
      <c r="Z104" s="44">
        <f t="shared" si="2"/>
        <v>45803</v>
      </c>
      <c r="AA104" s="44">
        <f>'R8カレンダー'!J59</f>
        <v>46196</v>
      </c>
      <c r="AB104" s="44">
        <f t="shared" si="6"/>
        <v>46197</v>
      </c>
    </row>
    <row r="105" spans="20:28" ht="57" customHeight="1" x14ac:dyDescent="0.15">
      <c r="T105" s="2">
        <f t="shared" si="4"/>
        <v>52</v>
      </c>
      <c r="V105" s="43">
        <f t="shared" si="5"/>
        <v>46106</v>
      </c>
      <c r="W105" s="43">
        <f t="shared" si="0"/>
        <v>45804</v>
      </c>
      <c r="X105" s="2">
        <f t="shared" si="1"/>
        <v>2</v>
      </c>
      <c r="Z105" s="44">
        <f t="shared" si="2"/>
        <v>45804</v>
      </c>
      <c r="AA105" s="44">
        <f>'R8カレンダー'!J60</f>
        <v>46197</v>
      </c>
      <c r="AB105" s="44">
        <f t="shared" si="6"/>
        <v>46198</v>
      </c>
    </row>
    <row r="106" spans="20:28" ht="57" customHeight="1" x14ac:dyDescent="0.15">
      <c r="T106" s="2">
        <f t="shared" si="4"/>
        <v>53</v>
      </c>
      <c r="V106" s="43">
        <f t="shared" si="5"/>
        <v>46107</v>
      </c>
      <c r="W106" s="43">
        <f t="shared" si="0"/>
        <v>45805</v>
      </c>
      <c r="X106" s="2">
        <f t="shared" si="1"/>
        <v>3</v>
      </c>
      <c r="Z106" s="44">
        <f t="shared" si="2"/>
        <v>45805</v>
      </c>
      <c r="AA106" s="44">
        <f>'R8カレンダー'!J61</f>
        <v>46198</v>
      </c>
      <c r="AB106" s="44">
        <f t="shared" si="6"/>
        <v>46199</v>
      </c>
    </row>
    <row r="107" spans="20:28" ht="57" customHeight="1" x14ac:dyDescent="0.15">
      <c r="T107" s="2">
        <f t="shared" si="4"/>
        <v>54</v>
      </c>
      <c r="V107" s="43">
        <f t="shared" si="5"/>
        <v>46108</v>
      </c>
      <c r="W107" s="43">
        <f t="shared" si="0"/>
        <v>45806</v>
      </c>
      <c r="X107" s="2">
        <f t="shared" si="1"/>
        <v>4</v>
      </c>
      <c r="Z107" s="44">
        <f t="shared" si="2"/>
        <v>45806</v>
      </c>
      <c r="AA107" s="44">
        <f>'R8カレンダー'!J62</f>
        <v>46199</v>
      </c>
      <c r="AB107" s="44">
        <f t="shared" si="6"/>
        <v>46202</v>
      </c>
    </row>
    <row r="108" spans="20:28" ht="57" customHeight="1" x14ac:dyDescent="0.15">
      <c r="T108" s="2">
        <f t="shared" si="4"/>
        <v>55</v>
      </c>
      <c r="V108" s="43">
        <f t="shared" si="5"/>
        <v>46109</v>
      </c>
      <c r="W108" s="43">
        <f t="shared" si="0"/>
        <v>45807</v>
      </c>
      <c r="X108" s="2">
        <f t="shared" si="1"/>
        <v>5</v>
      </c>
      <c r="Z108" s="44">
        <f t="shared" si="2"/>
        <v>45807</v>
      </c>
      <c r="AA108" s="44">
        <f>'R8カレンダー'!J63</f>
        <v>46202</v>
      </c>
      <c r="AB108" s="44">
        <f t="shared" si="6"/>
        <v>46203</v>
      </c>
    </row>
    <row r="109" spans="20:28" ht="57" customHeight="1" x14ac:dyDescent="0.15">
      <c r="T109" s="2">
        <f t="shared" si="4"/>
        <v>56</v>
      </c>
      <c r="V109" s="43">
        <f t="shared" si="5"/>
        <v>46110</v>
      </c>
      <c r="W109" s="43">
        <f t="shared" si="0"/>
        <v>45808</v>
      </c>
      <c r="X109" s="2">
        <f t="shared" si="1"/>
        <v>6</v>
      </c>
      <c r="Z109" s="44" t="str">
        <f t="shared" si="2"/>
        <v/>
      </c>
      <c r="AA109" s="44">
        <f>'R8カレンダー'!J64</f>
        <v>46203</v>
      </c>
      <c r="AB109" s="44">
        <f t="shared" si="6"/>
        <v>46204</v>
      </c>
    </row>
    <row r="110" spans="20:28" ht="57" customHeight="1" x14ac:dyDescent="0.15">
      <c r="T110" s="2">
        <f t="shared" si="4"/>
        <v>57</v>
      </c>
      <c r="V110" s="43">
        <f t="shared" si="5"/>
        <v>46111</v>
      </c>
      <c r="W110" s="43">
        <f t="shared" si="0"/>
        <v>45809</v>
      </c>
      <c r="X110" s="2">
        <f t="shared" si="1"/>
        <v>7</v>
      </c>
      <c r="Z110" s="44" t="str">
        <f t="shared" si="2"/>
        <v/>
      </c>
      <c r="AA110" s="44">
        <f>'R8カレンダー'!J65</f>
        <v>46204</v>
      </c>
      <c r="AB110" s="44">
        <f t="shared" si="6"/>
        <v>46205</v>
      </c>
    </row>
    <row r="111" spans="20:28" ht="57" customHeight="1" x14ac:dyDescent="0.15">
      <c r="T111" s="2">
        <f t="shared" si="4"/>
        <v>58</v>
      </c>
      <c r="V111" s="43">
        <f t="shared" si="5"/>
        <v>46112</v>
      </c>
      <c r="W111" s="43">
        <f t="shared" si="0"/>
        <v>45810</v>
      </c>
      <c r="X111" s="2">
        <f t="shared" si="1"/>
        <v>1</v>
      </c>
      <c r="Z111" s="44">
        <f t="shared" si="2"/>
        <v>45810</v>
      </c>
      <c r="AA111" s="44">
        <f>'R8カレンダー'!J66</f>
        <v>46205</v>
      </c>
      <c r="AB111" s="44">
        <f t="shared" si="6"/>
        <v>46206</v>
      </c>
    </row>
    <row r="112" spans="20:28" ht="57" customHeight="1" x14ac:dyDescent="0.15">
      <c r="T112" s="2">
        <f t="shared" si="4"/>
        <v>59</v>
      </c>
      <c r="V112" s="43">
        <f t="shared" si="5"/>
        <v>46113</v>
      </c>
      <c r="W112" s="43">
        <f t="shared" si="0"/>
        <v>45811</v>
      </c>
      <c r="X112" s="2">
        <f t="shared" si="1"/>
        <v>2</v>
      </c>
      <c r="Z112" s="44">
        <f t="shared" si="2"/>
        <v>45811</v>
      </c>
      <c r="AA112" s="44">
        <f>'R8カレンダー'!J67</f>
        <v>46206</v>
      </c>
      <c r="AB112" s="44">
        <f t="shared" si="6"/>
        <v>46209</v>
      </c>
    </row>
    <row r="113" spans="20:28" ht="57" customHeight="1" x14ac:dyDescent="0.15">
      <c r="T113" s="2">
        <f t="shared" si="4"/>
        <v>60</v>
      </c>
      <c r="V113" s="43">
        <f t="shared" si="5"/>
        <v>46114</v>
      </c>
      <c r="W113" s="43">
        <f t="shared" si="0"/>
        <v>45812</v>
      </c>
      <c r="X113" s="2">
        <f t="shared" si="1"/>
        <v>3</v>
      </c>
      <c r="Z113" s="44">
        <f t="shared" si="2"/>
        <v>45812</v>
      </c>
      <c r="AA113" s="44">
        <f>'R8カレンダー'!J68</f>
        <v>46209</v>
      </c>
      <c r="AB113" s="44">
        <f t="shared" si="6"/>
        <v>46210</v>
      </c>
    </row>
    <row r="114" spans="20:28" ht="57" customHeight="1" x14ac:dyDescent="0.15">
      <c r="T114" s="2">
        <f t="shared" si="4"/>
        <v>61</v>
      </c>
      <c r="V114" s="43">
        <f t="shared" si="5"/>
        <v>46115</v>
      </c>
      <c r="W114" s="43">
        <f t="shared" si="0"/>
        <v>45813</v>
      </c>
      <c r="X114" s="2">
        <f t="shared" si="1"/>
        <v>4</v>
      </c>
      <c r="Z114" s="44">
        <f t="shared" si="2"/>
        <v>45813</v>
      </c>
      <c r="AA114" s="44">
        <f>'R8カレンダー'!J69</f>
        <v>46210</v>
      </c>
      <c r="AB114" s="44">
        <f t="shared" si="6"/>
        <v>46211</v>
      </c>
    </row>
    <row r="115" spans="20:28" ht="57" customHeight="1" x14ac:dyDescent="0.15">
      <c r="T115" s="2">
        <f t="shared" si="4"/>
        <v>62</v>
      </c>
      <c r="V115" s="43">
        <f t="shared" si="5"/>
        <v>46116</v>
      </c>
      <c r="W115" s="43">
        <f t="shared" si="0"/>
        <v>45814</v>
      </c>
      <c r="X115" s="2">
        <f t="shared" si="1"/>
        <v>5</v>
      </c>
      <c r="Z115" s="44">
        <f t="shared" si="2"/>
        <v>45814</v>
      </c>
      <c r="AA115" s="44">
        <f>'R8カレンダー'!J70</f>
        <v>46211</v>
      </c>
      <c r="AB115" s="44">
        <f t="shared" si="6"/>
        <v>46212</v>
      </c>
    </row>
    <row r="116" spans="20:28" ht="57" customHeight="1" x14ac:dyDescent="0.15">
      <c r="T116" s="2">
        <f t="shared" si="4"/>
        <v>63</v>
      </c>
      <c r="V116" s="43">
        <f t="shared" si="5"/>
        <v>46117</v>
      </c>
      <c r="W116" s="43">
        <f t="shared" si="0"/>
        <v>45815</v>
      </c>
      <c r="X116" s="2">
        <f t="shared" si="1"/>
        <v>6</v>
      </c>
      <c r="Z116" s="44" t="str">
        <f t="shared" si="2"/>
        <v/>
      </c>
      <c r="AA116" s="44">
        <f>'R8カレンダー'!J71</f>
        <v>46212</v>
      </c>
      <c r="AB116" s="44">
        <f t="shared" si="6"/>
        <v>46213</v>
      </c>
    </row>
    <row r="117" spans="20:28" ht="57" customHeight="1" x14ac:dyDescent="0.15">
      <c r="T117" s="2">
        <f t="shared" si="4"/>
        <v>64</v>
      </c>
      <c r="V117" s="43">
        <f t="shared" si="5"/>
        <v>46118</v>
      </c>
      <c r="W117" s="43">
        <f t="shared" si="0"/>
        <v>45816</v>
      </c>
      <c r="X117" s="2">
        <f t="shared" si="1"/>
        <v>7</v>
      </c>
      <c r="Z117" s="44" t="str">
        <f t="shared" si="2"/>
        <v/>
      </c>
      <c r="AA117" s="44">
        <f>'R8カレンダー'!J72</f>
        <v>46213</v>
      </c>
      <c r="AB117" s="44">
        <f t="shared" si="6"/>
        <v>46216</v>
      </c>
    </row>
    <row r="118" spans="20:28" ht="57" customHeight="1" x14ac:dyDescent="0.15">
      <c r="T118" s="2">
        <f t="shared" si="4"/>
        <v>65</v>
      </c>
      <c r="V118" s="43">
        <f t="shared" si="5"/>
        <v>46119</v>
      </c>
      <c r="W118" s="43">
        <f t="shared" si="0"/>
        <v>45817</v>
      </c>
      <c r="X118" s="2">
        <f t="shared" si="1"/>
        <v>1</v>
      </c>
      <c r="Z118" s="44">
        <f t="shared" si="2"/>
        <v>45817</v>
      </c>
      <c r="AA118" s="44">
        <f>'R8カレンダー'!J73</f>
        <v>46216</v>
      </c>
      <c r="AB118" s="44">
        <f t="shared" si="6"/>
        <v>46217</v>
      </c>
    </row>
    <row r="119" spans="20:28" ht="57" customHeight="1" x14ac:dyDescent="0.15">
      <c r="T119" s="2">
        <f t="shared" si="4"/>
        <v>66</v>
      </c>
      <c r="V119" s="43">
        <f t="shared" si="5"/>
        <v>46120</v>
      </c>
      <c r="W119" s="43">
        <f t="shared" si="0"/>
        <v>45818</v>
      </c>
      <c r="X119" s="2">
        <f t="shared" si="1"/>
        <v>2</v>
      </c>
      <c r="Z119" s="44">
        <f t="shared" si="2"/>
        <v>45818</v>
      </c>
      <c r="AA119" s="44">
        <f>'R8カレンダー'!J74</f>
        <v>46217</v>
      </c>
      <c r="AB119" s="44">
        <f t="shared" si="6"/>
        <v>46218</v>
      </c>
    </row>
    <row r="120" spans="20:28" ht="57" customHeight="1" x14ac:dyDescent="0.15">
      <c r="T120" s="2">
        <f t="shared" si="4"/>
        <v>67</v>
      </c>
      <c r="V120" s="43">
        <f t="shared" si="5"/>
        <v>46121</v>
      </c>
      <c r="W120" s="43">
        <f t="shared" si="0"/>
        <v>45819</v>
      </c>
      <c r="X120" s="2">
        <f t="shared" si="1"/>
        <v>3</v>
      </c>
      <c r="Z120" s="44">
        <f t="shared" si="2"/>
        <v>45819</v>
      </c>
      <c r="AA120" s="44">
        <f>'R8カレンダー'!J75</f>
        <v>46218</v>
      </c>
      <c r="AB120" s="44">
        <f t="shared" si="6"/>
        <v>46219</v>
      </c>
    </row>
    <row r="121" spans="20:28" ht="57" customHeight="1" x14ac:dyDescent="0.15">
      <c r="T121" s="2">
        <f t="shared" si="4"/>
        <v>68</v>
      </c>
      <c r="V121" s="43">
        <f t="shared" si="5"/>
        <v>46122</v>
      </c>
      <c r="W121" s="43">
        <f t="shared" ref="W121:W144" si="7">W120+1</f>
        <v>45820</v>
      </c>
      <c r="X121" s="2">
        <f t="shared" ref="X121:X184" si="8">WEEKDAY(W121,2)</f>
        <v>4</v>
      </c>
      <c r="Z121" s="44">
        <f t="shared" ref="Z121:Z184" si="9">IF(OR(X121=6,X121=7,Y121&lt;&gt;""),"",W121)</f>
        <v>45820</v>
      </c>
      <c r="AA121" s="44">
        <f>'R8カレンダー'!J76</f>
        <v>46219</v>
      </c>
      <c r="AB121" s="44">
        <f t="shared" si="6"/>
        <v>46220</v>
      </c>
    </row>
    <row r="122" spans="20:28" ht="57" customHeight="1" x14ac:dyDescent="0.15">
      <c r="T122" s="2">
        <f t="shared" si="4"/>
        <v>69</v>
      </c>
      <c r="V122" s="43">
        <f t="shared" si="5"/>
        <v>46123</v>
      </c>
      <c r="W122" s="43">
        <f t="shared" si="7"/>
        <v>45821</v>
      </c>
      <c r="X122" s="2">
        <f t="shared" si="8"/>
        <v>5</v>
      </c>
      <c r="Z122" s="44">
        <f t="shared" si="9"/>
        <v>45821</v>
      </c>
      <c r="AA122" s="44">
        <f>'R8カレンダー'!J77</f>
        <v>46220</v>
      </c>
      <c r="AB122" s="44">
        <f t="shared" si="6"/>
        <v>46224</v>
      </c>
    </row>
    <row r="123" spans="20:28" ht="57" customHeight="1" x14ac:dyDescent="0.15">
      <c r="T123" s="2">
        <f t="shared" si="4"/>
        <v>70</v>
      </c>
      <c r="V123" s="43">
        <f t="shared" si="5"/>
        <v>46124</v>
      </c>
      <c r="W123" s="43">
        <f t="shared" si="7"/>
        <v>45822</v>
      </c>
      <c r="X123" s="2">
        <f t="shared" si="8"/>
        <v>6</v>
      </c>
      <c r="Z123" s="44" t="str">
        <f t="shared" si="9"/>
        <v/>
      </c>
      <c r="AA123" s="44">
        <f>'R8カレンダー'!J78</f>
        <v>46224</v>
      </c>
      <c r="AB123" s="44">
        <f t="shared" si="6"/>
        <v>46225</v>
      </c>
    </row>
    <row r="124" spans="20:28" ht="57" customHeight="1" x14ac:dyDescent="0.15">
      <c r="T124" s="2">
        <f t="shared" ref="T124:T187" si="10">T123+1</f>
        <v>71</v>
      </c>
      <c r="V124" s="43">
        <f t="shared" si="5"/>
        <v>46125</v>
      </c>
      <c r="W124" s="43">
        <f t="shared" si="7"/>
        <v>45823</v>
      </c>
      <c r="X124" s="2">
        <f t="shared" si="8"/>
        <v>7</v>
      </c>
      <c r="Z124" s="44" t="str">
        <f t="shared" si="9"/>
        <v/>
      </c>
      <c r="AA124" s="44">
        <f>'R8カレンダー'!J79</f>
        <v>46225</v>
      </c>
      <c r="AB124" s="44">
        <f t="shared" si="6"/>
        <v>46226</v>
      </c>
    </row>
    <row r="125" spans="20:28" ht="57" customHeight="1" x14ac:dyDescent="0.15">
      <c r="T125" s="2">
        <f t="shared" si="10"/>
        <v>72</v>
      </c>
      <c r="V125" s="43">
        <f t="shared" si="5"/>
        <v>46126</v>
      </c>
      <c r="W125" s="43">
        <f t="shared" si="7"/>
        <v>45824</v>
      </c>
      <c r="X125" s="2">
        <f t="shared" si="8"/>
        <v>1</v>
      </c>
      <c r="Z125" s="44">
        <f t="shared" si="9"/>
        <v>45824</v>
      </c>
      <c r="AA125" s="44">
        <f>'R8カレンダー'!J80</f>
        <v>46226</v>
      </c>
      <c r="AB125" s="44">
        <f t="shared" si="6"/>
        <v>46227</v>
      </c>
    </row>
    <row r="126" spans="20:28" ht="57" customHeight="1" x14ac:dyDescent="0.15">
      <c r="T126" s="2">
        <f t="shared" si="10"/>
        <v>73</v>
      </c>
      <c r="V126" s="43">
        <f t="shared" si="5"/>
        <v>46127</v>
      </c>
      <c r="W126" s="43">
        <f t="shared" si="7"/>
        <v>45825</v>
      </c>
      <c r="X126" s="2">
        <f t="shared" si="8"/>
        <v>2</v>
      </c>
      <c r="Z126" s="44">
        <f t="shared" si="9"/>
        <v>45825</v>
      </c>
      <c r="AA126" s="44">
        <f>'R8カレンダー'!J81</f>
        <v>46227</v>
      </c>
      <c r="AB126" s="44">
        <f t="shared" si="6"/>
        <v>46230</v>
      </c>
    </row>
    <row r="127" spans="20:28" ht="57" customHeight="1" x14ac:dyDescent="0.15">
      <c r="T127" s="2">
        <f t="shared" si="10"/>
        <v>74</v>
      </c>
      <c r="V127" s="43">
        <f t="shared" si="5"/>
        <v>46128</v>
      </c>
      <c r="W127" s="43">
        <f t="shared" si="7"/>
        <v>45826</v>
      </c>
      <c r="X127" s="2">
        <f t="shared" si="8"/>
        <v>3</v>
      </c>
      <c r="Z127" s="44">
        <f t="shared" si="9"/>
        <v>45826</v>
      </c>
      <c r="AA127" s="44">
        <f>'R8カレンダー'!J82</f>
        <v>46230</v>
      </c>
      <c r="AB127" s="44">
        <f t="shared" si="6"/>
        <v>46231</v>
      </c>
    </row>
    <row r="128" spans="20:28" ht="57" customHeight="1" x14ac:dyDescent="0.15">
      <c r="T128" s="2">
        <f t="shared" si="10"/>
        <v>75</v>
      </c>
      <c r="V128" s="43">
        <f t="shared" si="5"/>
        <v>46129</v>
      </c>
      <c r="W128" s="43">
        <f t="shared" si="7"/>
        <v>45827</v>
      </c>
      <c r="X128" s="2">
        <f t="shared" si="8"/>
        <v>4</v>
      </c>
      <c r="Z128" s="44">
        <f t="shared" si="9"/>
        <v>45827</v>
      </c>
      <c r="AA128" s="44">
        <f>'R8カレンダー'!J83</f>
        <v>46231</v>
      </c>
      <c r="AB128" s="44">
        <f t="shared" si="6"/>
        <v>46232</v>
      </c>
    </row>
    <row r="129" spans="20:28" ht="57" customHeight="1" x14ac:dyDescent="0.15">
      <c r="T129" s="2">
        <f t="shared" si="10"/>
        <v>76</v>
      </c>
      <c r="V129" s="43">
        <f t="shared" si="5"/>
        <v>46130</v>
      </c>
      <c r="W129" s="43">
        <f t="shared" si="7"/>
        <v>45828</v>
      </c>
      <c r="X129" s="2">
        <f t="shared" si="8"/>
        <v>5</v>
      </c>
      <c r="Z129" s="44">
        <f t="shared" si="9"/>
        <v>45828</v>
      </c>
      <c r="AA129" s="44">
        <f>'R8カレンダー'!J84</f>
        <v>46232</v>
      </c>
      <c r="AB129" s="44">
        <f t="shared" si="6"/>
        <v>46233</v>
      </c>
    </row>
    <row r="130" spans="20:28" ht="57" customHeight="1" x14ac:dyDescent="0.15">
      <c r="T130" s="2">
        <f t="shared" si="10"/>
        <v>77</v>
      </c>
      <c r="V130" s="43">
        <f t="shared" si="5"/>
        <v>46131</v>
      </c>
      <c r="W130" s="43">
        <f t="shared" si="7"/>
        <v>45829</v>
      </c>
      <c r="X130" s="2">
        <f t="shared" si="8"/>
        <v>6</v>
      </c>
      <c r="Z130" s="44" t="str">
        <f t="shared" si="9"/>
        <v/>
      </c>
      <c r="AA130" s="44">
        <f>'R8カレンダー'!J85</f>
        <v>46233</v>
      </c>
      <c r="AB130" s="44">
        <f t="shared" si="6"/>
        <v>46234</v>
      </c>
    </row>
    <row r="131" spans="20:28" ht="57" customHeight="1" x14ac:dyDescent="0.15">
      <c r="T131" s="2">
        <f t="shared" si="10"/>
        <v>78</v>
      </c>
      <c r="V131" s="43">
        <f t="shared" si="5"/>
        <v>46132</v>
      </c>
      <c r="W131" s="43">
        <f t="shared" si="7"/>
        <v>45830</v>
      </c>
      <c r="X131" s="2">
        <f t="shared" si="8"/>
        <v>7</v>
      </c>
      <c r="Z131" s="44" t="str">
        <f t="shared" si="9"/>
        <v/>
      </c>
      <c r="AA131" s="44">
        <f>'R8カレンダー'!J86</f>
        <v>46234</v>
      </c>
      <c r="AB131" s="44">
        <f t="shared" si="6"/>
        <v>46237</v>
      </c>
    </row>
    <row r="132" spans="20:28" ht="57" customHeight="1" x14ac:dyDescent="0.15">
      <c r="T132" s="2">
        <f t="shared" si="10"/>
        <v>79</v>
      </c>
      <c r="V132" s="43">
        <f t="shared" si="5"/>
        <v>46133</v>
      </c>
      <c r="W132" s="43">
        <f t="shared" si="7"/>
        <v>45831</v>
      </c>
      <c r="X132" s="2">
        <f t="shared" si="8"/>
        <v>1</v>
      </c>
      <c r="Z132" s="44">
        <f t="shared" si="9"/>
        <v>45831</v>
      </c>
      <c r="AA132" s="44">
        <f>'R8カレンダー'!J87</f>
        <v>46237</v>
      </c>
      <c r="AB132" s="44">
        <f t="shared" si="6"/>
        <v>46238</v>
      </c>
    </row>
    <row r="133" spans="20:28" ht="57" customHeight="1" x14ac:dyDescent="0.15">
      <c r="T133" s="2">
        <f t="shared" si="10"/>
        <v>80</v>
      </c>
      <c r="V133" s="43">
        <f t="shared" si="5"/>
        <v>46134</v>
      </c>
      <c r="W133" s="43">
        <f t="shared" si="7"/>
        <v>45832</v>
      </c>
      <c r="X133" s="2">
        <f t="shared" si="8"/>
        <v>2</v>
      </c>
      <c r="Z133" s="44">
        <f t="shared" si="9"/>
        <v>45832</v>
      </c>
      <c r="AA133" s="44">
        <f>'R8カレンダー'!J88</f>
        <v>46238</v>
      </c>
      <c r="AB133" s="44">
        <f t="shared" si="6"/>
        <v>46239</v>
      </c>
    </row>
    <row r="134" spans="20:28" ht="57" customHeight="1" x14ac:dyDescent="0.15">
      <c r="T134" s="2">
        <f t="shared" si="10"/>
        <v>81</v>
      </c>
      <c r="V134" s="43">
        <f t="shared" si="5"/>
        <v>46135</v>
      </c>
      <c r="W134" s="43">
        <f t="shared" si="7"/>
        <v>45833</v>
      </c>
      <c r="X134" s="2">
        <f t="shared" si="8"/>
        <v>3</v>
      </c>
      <c r="Z134" s="44">
        <f t="shared" si="9"/>
        <v>45833</v>
      </c>
      <c r="AA134" s="44">
        <f>'R8カレンダー'!J89</f>
        <v>46239</v>
      </c>
      <c r="AB134" s="44">
        <f t="shared" si="6"/>
        <v>46240</v>
      </c>
    </row>
    <row r="135" spans="20:28" ht="57" customHeight="1" x14ac:dyDescent="0.15">
      <c r="T135" s="2">
        <f t="shared" si="10"/>
        <v>82</v>
      </c>
      <c r="V135" s="43">
        <f t="shared" si="5"/>
        <v>46136</v>
      </c>
      <c r="W135" s="43">
        <f t="shared" si="7"/>
        <v>45834</v>
      </c>
      <c r="X135" s="2">
        <f t="shared" si="8"/>
        <v>4</v>
      </c>
      <c r="Z135" s="44">
        <f t="shared" si="9"/>
        <v>45834</v>
      </c>
      <c r="AA135" s="44">
        <f>'R8カレンダー'!J90</f>
        <v>46240</v>
      </c>
      <c r="AB135" s="44">
        <f t="shared" si="6"/>
        <v>46241</v>
      </c>
    </row>
    <row r="136" spans="20:28" ht="57" customHeight="1" x14ac:dyDescent="0.15">
      <c r="T136" s="2">
        <f t="shared" si="10"/>
        <v>83</v>
      </c>
      <c r="V136" s="43">
        <f t="shared" si="5"/>
        <v>46137</v>
      </c>
      <c r="W136" s="43">
        <f t="shared" si="7"/>
        <v>45835</v>
      </c>
      <c r="X136" s="2">
        <f t="shared" si="8"/>
        <v>5</v>
      </c>
      <c r="Z136" s="44">
        <f t="shared" si="9"/>
        <v>45835</v>
      </c>
      <c r="AA136" s="44">
        <f>'R8カレンダー'!J91</f>
        <v>46241</v>
      </c>
      <c r="AB136" s="44">
        <f t="shared" si="6"/>
        <v>46244</v>
      </c>
    </row>
    <row r="137" spans="20:28" ht="57" customHeight="1" x14ac:dyDescent="0.15">
      <c r="T137" s="2">
        <f t="shared" si="10"/>
        <v>84</v>
      </c>
      <c r="V137" s="43">
        <f t="shared" si="5"/>
        <v>46138</v>
      </c>
      <c r="W137" s="43">
        <f t="shared" si="7"/>
        <v>45836</v>
      </c>
      <c r="X137" s="2">
        <f t="shared" si="8"/>
        <v>6</v>
      </c>
      <c r="Z137" s="44" t="str">
        <f t="shared" si="9"/>
        <v/>
      </c>
      <c r="AA137" s="44">
        <f>'R8カレンダー'!J92</f>
        <v>46244</v>
      </c>
      <c r="AB137" s="44">
        <f t="shared" si="6"/>
        <v>46246</v>
      </c>
    </row>
    <row r="138" spans="20:28" ht="57" customHeight="1" x14ac:dyDescent="0.15">
      <c r="T138" s="2">
        <f t="shared" si="10"/>
        <v>85</v>
      </c>
      <c r="V138" s="43">
        <f t="shared" si="5"/>
        <v>46139</v>
      </c>
      <c r="W138" s="43">
        <f t="shared" si="7"/>
        <v>45837</v>
      </c>
      <c r="X138" s="2">
        <f t="shared" si="8"/>
        <v>7</v>
      </c>
      <c r="Z138" s="44" t="str">
        <f t="shared" si="9"/>
        <v/>
      </c>
      <c r="AA138" s="44">
        <f>'R8カレンダー'!J93</f>
        <v>46246</v>
      </c>
      <c r="AB138" s="44">
        <f t="shared" si="6"/>
        <v>46247</v>
      </c>
    </row>
    <row r="139" spans="20:28" ht="57" customHeight="1" x14ac:dyDescent="0.15">
      <c r="T139" s="2">
        <f t="shared" si="10"/>
        <v>86</v>
      </c>
      <c r="V139" s="43">
        <f t="shared" si="5"/>
        <v>46140</v>
      </c>
      <c r="W139" s="43">
        <f t="shared" si="7"/>
        <v>45838</v>
      </c>
      <c r="X139" s="2">
        <f t="shared" si="8"/>
        <v>1</v>
      </c>
      <c r="Z139" s="44">
        <f t="shared" si="9"/>
        <v>45838</v>
      </c>
      <c r="AA139" s="44">
        <f>'R8カレンダー'!J94</f>
        <v>46247</v>
      </c>
      <c r="AB139" s="44">
        <f t="shared" si="6"/>
        <v>46248</v>
      </c>
    </row>
    <row r="140" spans="20:28" ht="57" customHeight="1" x14ac:dyDescent="0.15">
      <c r="T140" s="2">
        <f t="shared" si="10"/>
        <v>87</v>
      </c>
      <c r="V140" s="43">
        <f t="shared" si="5"/>
        <v>46141</v>
      </c>
      <c r="W140" s="43">
        <f t="shared" si="7"/>
        <v>45839</v>
      </c>
      <c r="X140" s="2">
        <f t="shared" si="8"/>
        <v>2</v>
      </c>
      <c r="Z140" s="44">
        <f t="shared" si="9"/>
        <v>45839</v>
      </c>
      <c r="AA140" s="44">
        <f>'R8カレンダー'!J95</f>
        <v>46248</v>
      </c>
      <c r="AB140" s="44">
        <f t="shared" si="6"/>
        <v>46251</v>
      </c>
    </row>
    <row r="141" spans="20:28" ht="57" customHeight="1" x14ac:dyDescent="0.15">
      <c r="T141" s="2">
        <f t="shared" si="10"/>
        <v>88</v>
      </c>
      <c r="V141" s="43">
        <f t="shared" si="5"/>
        <v>46142</v>
      </c>
      <c r="W141" s="43">
        <f t="shared" si="7"/>
        <v>45840</v>
      </c>
      <c r="X141" s="2">
        <f t="shared" si="8"/>
        <v>3</v>
      </c>
      <c r="Z141" s="44">
        <f t="shared" si="9"/>
        <v>45840</v>
      </c>
      <c r="AA141" s="44">
        <f>'R8カレンダー'!J96</f>
        <v>46251</v>
      </c>
      <c r="AB141" s="44">
        <f t="shared" si="6"/>
        <v>46252</v>
      </c>
    </row>
    <row r="142" spans="20:28" ht="57" customHeight="1" x14ac:dyDescent="0.15">
      <c r="T142" s="2">
        <f t="shared" si="10"/>
        <v>89</v>
      </c>
      <c r="V142" s="43">
        <f t="shared" si="5"/>
        <v>46143</v>
      </c>
      <c r="W142" s="43">
        <f t="shared" si="7"/>
        <v>45841</v>
      </c>
      <c r="X142" s="2">
        <f t="shared" si="8"/>
        <v>4</v>
      </c>
      <c r="Z142" s="44">
        <f t="shared" si="9"/>
        <v>45841</v>
      </c>
      <c r="AA142" s="44">
        <f>'R8カレンダー'!J97</f>
        <v>46252</v>
      </c>
      <c r="AB142" s="44">
        <f t="shared" si="6"/>
        <v>46253</v>
      </c>
    </row>
    <row r="143" spans="20:28" ht="57" customHeight="1" x14ac:dyDescent="0.15">
      <c r="T143" s="2">
        <f t="shared" si="10"/>
        <v>90</v>
      </c>
      <c r="V143" s="43">
        <f t="shared" si="5"/>
        <v>46144</v>
      </c>
      <c r="W143" s="43">
        <f t="shared" si="7"/>
        <v>45842</v>
      </c>
      <c r="X143" s="2">
        <f t="shared" si="8"/>
        <v>5</v>
      </c>
      <c r="Z143" s="44">
        <f t="shared" si="9"/>
        <v>45842</v>
      </c>
      <c r="AA143" s="44">
        <f>'R8カレンダー'!J98</f>
        <v>46253</v>
      </c>
      <c r="AB143" s="44">
        <f t="shared" si="6"/>
        <v>46254</v>
      </c>
    </row>
    <row r="144" spans="20:28" ht="57" customHeight="1" x14ac:dyDescent="0.15">
      <c r="T144" s="2">
        <f t="shared" si="10"/>
        <v>91</v>
      </c>
      <c r="V144" s="43">
        <f t="shared" si="5"/>
        <v>46145</v>
      </c>
      <c r="W144" s="43">
        <f t="shared" si="7"/>
        <v>45843</v>
      </c>
      <c r="X144" s="2">
        <f t="shared" si="8"/>
        <v>6</v>
      </c>
      <c r="Z144" s="44" t="str">
        <f t="shared" si="9"/>
        <v/>
      </c>
      <c r="AA144" s="44">
        <f>'R8カレンダー'!J99</f>
        <v>46254</v>
      </c>
      <c r="AB144" s="44">
        <f t="shared" si="6"/>
        <v>46255</v>
      </c>
    </row>
    <row r="145" spans="20:28" ht="57" customHeight="1" x14ac:dyDescent="0.15">
      <c r="T145" s="2">
        <f t="shared" si="10"/>
        <v>92</v>
      </c>
      <c r="V145" s="43">
        <f t="shared" si="5"/>
        <v>46146</v>
      </c>
      <c r="W145" s="43">
        <f t="shared" ref="W145:W208" si="11">W144+1</f>
        <v>45844</v>
      </c>
      <c r="X145" s="2">
        <f t="shared" si="8"/>
        <v>7</v>
      </c>
      <c r="Z145" s="44" t="str">
        <f t="shared" si="9"/>
        <v/>
      </c>
      <c r="AA145" s="44">
        <f>'R8カレンダー'!J100</f>
        <v>46255</v>
      </c>
      <c r="AB145" s="44">
        <f t="shared" si="6"/>
        <v>46258</v>
      </c>
    </row>
    <row r="146" spans="20:28" ht="57" customHeight="1" x14ac:dyDescent="0.15">
      <c r="T146" s="2">
        <f t="shared" si="10"/>
        <v>93</v>
      </c>
      <c r="V146" s="43">
        <f t="shared" ref="V146:V209" si="12">V145+1</f>
        <v>46147</v>
      </c>
      <c r="W146" s="43">
        <f t="shared" si="11"/>
        <v>45845</v>
      </c>
      <c r="X146" s="2">
        <f t="shared" si="8"/>
        <v>1</v>
      </c>
      <c r="Z146" s="44">
        <f t="shared" si="9"/>
        <v>45845</v>
      </c>
      <c r="AA146" s="44">
        <f>'R8カレンダー'!J101</f>
        <v>46258</v>
      </c>
      <c r="AB146" s="44">
        <f t="shared" si="6"/>
        <v>46259</v>
      </c>
    </row>
    <row r="147" spans="20:28" ht="57" customHeight="1" x14ac:dyDescent="0.15">
      <c r="T147" s="2">
        <f t="shared" si="10"/>
        <v>94</v>
      </c>
      <c r="V147" s="43">
        <f t="shared" si="12"/>
        <v>46148</v>
      </c>
      <c r="W147" s="43">
        <f t="shared" si="11"/>
        <v>45846</v>
      </c>
      <c r="X147" s="2">
        <f t="shared" si="8"/>
        <v>2</v>
      </c>
      <c r="Z147" s="44">
        <f t="shared" si="9"/>
        <v>45846</v>
      </c>
      <c r="AA147" s="44">
        <f>'R8カレンダー'!J102</f>
        <v>46259</v>
      </c>
      <c r="AB147" s="44">
        <f t="shared" si="6"/>
        <v>46260</v>
      </c>
    </row>
    <row r="148" spans="20:28" ht="57" customHeight="1" x14ac:dyDescent="0.15">
      <c r="T148" s="2">
        <f t="shared" si="10"/>
        <v>95</v>
      </c>
      <c r="V148" s="43">
        <f t="shared" si="12"/>
        <v>46149</v>
      </c>
      <c r="W148" s="43">
        <f t="shared" si="11"/>
        <v>45847</v>
      </c>
      <c r="X148" s="2">
        <f t="shared" si="8"/>
        <v>3</v>
      </c>
      <c r="Z148" s="44">
        <f t="shared" si="9"/>
        <v>45847</v>
      </c>
      <c r="AA148" s="44">
        <f>'R8カレンダー'!J103</f>
        <v>46260</v>
      </c>
      <c r="AB148" s="44">
        <f t="shared" si="6"/>
        <v>46261</v>
      </c>
    </row>
    <row r="149" spans="20:28" ht="57" customHeight="1" x14ac:dyDescent="0.15">
      <c r="T149" s="2">
        <f t="shared" si="10"/>
        <v>96</v>
      </c>
      <c r="V149" s="43">
        <f t="shared" si="12"/>
        <v>46150</v>
      </c>
      <c r="W149" s="43">
        <f t="shared" si="11"/>
        <v>45848</v>
      </c>
      <c r="X149" s="2">
        <f t="shared" si="8"/>
        <v>4</v>
      </c>
      <c r="Z149" s="44">
        <f t="shared" si="9"/>
        <v>45848</v>
      </c>
      <c r="AA149" s="44">
        <f>'R8カレンダー'!J104</f>
        <v>46261</v>
      </c>
      <c r="AB149" s="44">
        <f t="shared" si="6"/>
        <v>46262</v>
      </c>
    </row>
    <row r="150" spans="20:28" ht="57" customHeight="1" x14ac:dyDescent="0.15">
      <c r="T150" s="2">
        <f t="shared" si="10"/>
        <v>97</v>
      </c>
      <c r="V150" s="43">
        <f t="shared" si="12"/>
        <v>46151</v>
      </c>
      <c r="W150" s="43">
        <f t="shared" si="11"/>
        <v>45849</v>
      </c>
      <c r="X150" s="2">
        <f t="shared" si="8"/>
        <v>5</v>
      </c>
      <c r="Z150" s="44">
        <f t="shared" si="9"/>
        <v>45849</v>
      </c>
      <c r="AA150" s="44">
        <f>'R8カレンダー'!J105</f>
        <v>46262</v>
      </c>
      <c r="AB150" s="44">
        <f t="shared" si="6"/>
        <v>46265</v>
      </c>
    </row>
    <row r="151" spans="20:28" ht="57" customHeight="1" x14ac:dyDescent="0.15">
      <c r="T151" s="2">
        <f t="shared" si="10"/>
        <v>98</v>
      </c>
      <c r="V151" s="43">
        <f t="shared" si="12"/>
        <v>46152</v>
      </c>
      <c r="W151" s="43">
        <f t="shared" si="11"/>
        <v>45850</v>
      </c>
      <c r="X151" s="2">
        <f t="shared" si="8"/>
        <v>6</v>
      </c>
      <c r="Z151" s="44" t="str">
        <f t="shared" si="9"/>
        <v/>
      </c>
      <c r="AA151" s="44">
        <f>'R8カレンダー'!J106</f>
        <v>46265</v>
      </c>
      <c r="AB151" s="44">
        <f t="shared" si="6"/>
        <v>46266</v>
      </c>
    </row>
    <row r="152" spans="20:28" ht="57" customHeight="1" x14ac:dyDescent="0.15">
      <c r="T152" s="2">
        <f t="shared" si="10"/>
        <v>99</v>
      </c>
      <c r="V152" s="43">
        <f t="shared" si="12"/>
        <v>46153</v>
      </c>
      <c r="W152" s="43">
        <f t="shared" si="11"/>
        <v>45851</v>
      </c>
      <c r="X152" s="2">
        <f t="shared" si="8"/>
        <v>7</v>
      </c>
      <c r="Z152" s="44" t="str">
        <f t="shared" si="9"/>
        <v/>
      </c>
      <c r="AA152" s="44">
        <f>'R8カレンダー'!J107</f>
        <v>46266</v>
      </c>
      <c r="AB152" s="44">
        <f t="shared" si="6"/>
        <v>46267</v>
      </c>
    </row>
    <row r="153" spans="20:28" ht="57" customHeight="1" x14ac:dyDescent="0.15">
      <c r="T153" s="2">
        <f t="shared" si="10"/>
        <v>100</v>
      </c>
      <c r="V153" s="43">
        <f t="shared" si="12"/>
        <v>46154</v>
      </c>
      <c r="W153" s="43">
        <f t="shared" si="11"/>
        <v>45852</v>
      </c>
      <c r="X153" s="2">
        <f t="shared" si="8"/>
        <v>1</v>
      </c>
      <c r="Z153" s="44">
        <f t="shared" si="9"/>
        <v>45852</v>
      </c>
      <c r="AA153" s="44">
        <f>'R8カレンダー'!J108</f>
        <v>46267</v>
      </c>
      <c r="AB153" s="44">
        <f t="shared" si="6"/>
        <v>46268</v>
      </c>
    </row>
    <row r="154" spans="20:28" ht="57" customHeight="1" x14ac:dyDescent="0.15">
      <c r="T154" s="2">
        <f t="shared" si="10"/>
        <v>101</v>
      </c>
      <c r="V154" s="43">
        <f t="shared" si="12"/>
        <v>46155</v>
      </c>
      <c r="W154" s="43">
        <f t="shared" si="11"/>
        <v>45853</v>
      </c>
      <c r="X154" s="2">
        <f t="shared" si="8"/>
        <v>2</v>
      </c>
      <c r="Y154" s="2" t="s">
        <v>1</v>
      </c>
      <c r="Z154" s="44" t="str">
        <f t="shared" si="9"/>
        <v/>
      </c>
      <c r="AA154" s="44">
        <f>'R8カレンダー'!J109</f>
        <v>46268</v>
      </c>
      <c r="AB154" s="44">
        <f t="shared" si="6"/>
        <v>46269</v>
      </c>
    </row>
    <row r="155" spans="20:28" ht="57" customHeight="1" x14ac:dyDescent="0.15">
      <c r="T155" s="2">
        <f t="shared" si="10"/>
        <v>102</v>
      </c>
      <c r="V155" s="43">
        <f t="shared" si="12"/>
        <v>46156</v>
      </c>
      <c r="W155" s="43">
        <f t="shared" si="11"/>
        <v>45854</v>
      </c>
      <c r="X155" s="2">
        <f t="shared" si="8"/>
        <v>3</v>
      </c>
      <c r="Z155" s="44">
        <f t="shared" si="9"/>
        <v>45854</v>
      </c>
      <c r="AA155" s="44">
        <f>'R8カレンダー'!J110</f>
        <v>46269</v>
      </c>
      <c r="AB155" s="44">
        <f t="shared" si="6"/>
        <v>46272</v>
      </c>
    </row>
    <row r="156" spans="20:28" ht="57" customHeight="1" x14ac:dyDescent="0.15">
      <c r="T156" s="2">
        <f t="shared" si="10"/>
        <v>103</v>
      </c>
      <c r="V156" s="43">
        <f t="shared" si="12"/>
        <v>46157</v>
      </c>
      <c r="W156" s="43">
        <f t="shared" si="11"/>
        <v>45855</v>
      </c>
      <c r="X156" s="2">
        <f t="shared" si="8"/>
        <v>4</v>
      </c>
      <c r="Z156" s="44">
        <f t="shared" si="9"/>
        <v>45855</v>
      </c>
      <c r="AA156" s="44">
        <f>'R8カレンダー'!J111</f>
        <v>46272</v>
      </c>
      <c r="AB156" s="44">
        <f t="shared" ref="AB156:AB219" si="13">AA157</f>
        <v>46273</v>
      </c>
    </row>
    <row r="157" spans="20:28" ht="57" customHeight="1" x14ac:dyDescent="0.15">
      <c r="T157" s="2">
        <f t="shared" si="10"/>
        <v>104</v>
      </c>
      <c r="V157" s="43">
        <f t="shared" si="12"/>
        <v>46158</v>
      </c>
      <c r="W157" s="43">
        <f t="shared" si="11"/>
        <v>45856</v>
      </c>
      <c r="X157" s="2">
        <f t="shared" si="8"/>
        <v>5</v>
      </c>
      <c r="Z157" s="44">
        <f t="shared" si="9"/>
        <v>45856</v>
      </c>
      <c r="AA157" s="44">
        <f>'R8カレンダー'!J112</f>
        <v>46273</v>
      </c>
      <c r="AB157" s="44">
        <f t="shared" si="13"/>
        <v>46274</v>
      </c>
    </row>
    <row r="158" spans="20:28" ht="57" customHeight="1" x14ac:dyDescent="0.15">
      <c r="T158" s="2">
        <f t="shared" si="10"/>
        <v>105</v>
      </c>
      <c r="V158" s="43">
        <f t="shared" si="12"/>
        <v>46159</v>
      </c>
      <c r="W158" s="43">
        <f t="shared" si="11"/>
        <v>45857</v>
      </c>
      <c r="X158" s="2">
        <f t="shared" si="8"/>
        <v>6</v>
      </c>
      <c r="Z158" s="44" t="str">
        <f t="shared" si="9"/>
        <v/>
      </c>
      <c r="AA158" s="44">
        <f>'R8カレンダー'!J113</f>
        <v>46274</v>
      </c>
      <c r="AB158" s="44">
        <f t="shared" si="13"/>
        <v>46275</v>
      </c>
    </row>
    <row r="159" spans="20:28" ht="57" customHeight="1" x14ac:dyDescent="0.15">
      <c r="T159" s="2">
        <f t="shared" si="10"/>
        <v>106</v>
      </c>
      <c r="V159" s="43">
        <f t="shared" si="12"/>
        <v>46160</v>
      </c>
      <c r="W159" s="43">
        <f t="shared" si="11"/>
        <v>45858</v>
      </c>
      <c r="X159" s="2">
        <f t="shared" si="8"/>
        <v>7</v>
      </c>
      <c r="Z159" s="44" t="str">
        <f t="shared" si="9"/>
        <v/>
      </c>
      <c r="AA159" s="44">
        <f>'R8カレンダー'!J114</f>
        <v>46275</v>
      </c>
      <c r="AB159" s="44">
        <f t="shared" si="13"/>
        <v>46276</v>
      </c>
    </row>
    <row r="160" spans="20:28" ht="57" customHeight="1" x14ac:dyDescent="0.15">
      <c r="T160" s="2">
        <f t="shared" si="10"/>
        <v>107</v>
      </c>
      <c r="V160" s="43">
        <f t="shared" si="12"/>
        <v>46161</v>
      </c>
      <c r="W160" s="43">
        <f t="shared" si="11"/>
        <v>45859</v>
      </c>
      <c r="X160" s="2">
        <f t="shared" si="8"/>
        <v>1</v>
      </c>
      <c r="Z160" s="44">
        <f t="shared" si="9"/>
        <v>45859</v>
      </c>
      <c r="AA160" s="44">
        <f>'R8カレンダー'!J115</f>
        <v>46276</v>
      </c>
      <c r="AB160" s="44">
        <f t="shared" si="13"/>
        <v>46279</v>
      </c>
    </row>
    <row r="161" spans="20:28" ht="57" customHeight="1" x14ac:dyDescent="0.15">
      <c r="T161" s="2">
        <f t="shared" si="10"/>
        <v>108</v>
      </c>
      <c r="V161" s="43">
        <f t="shared" si="12"/>
        <v>46162</v>
      </c>
      <c r="W161" s="43">
        <f t="shared" si="11"/>
        <v>45860</v>
      </c>
      <c r="X161" s="2">
        <f t="shared" si="8"/>
        <v>2</v>
      </c>
      <c r="Z161" s="44">
        <f t="shared" si="9"/>
        <v>45860</v>
      </c>
      <c r="AA161" s="44">
        <f>'R8カレンダー'!J116</f>
        <v>46279</v>
      </c>
      <c r="AB161" s="44">
        <f t="shared" si="13"/>
        <v>46280</v>
      </c>
    </row>
    <row r="162" spans="20:28" ht="57" customHeight="1" x14ac:dyDescent="0.15">
      <c r="T162" s="2">
        <f t="shared" si="10"/>
        <v>109</v>
      </c>
      <c r="V162" s="43">
        <f t="shared" si="12"/>
        <v>46163</v>
      </c>
      <c r="W162" s="43">
        <f t="shared" si="11"/>
        <v>45861</v>
      </c>
      <c r="X162" s="2">
        <f t="shared" si="8"/>
        <v>3</v>
      </c>
      <c r="Z162" s="44">
        <f t="shared" si="9"/>
        <v>45861</v>
      </c>
      <c r="AA162" s="44">
        <f>'R8カレンダー'!J117</f>
        <v>46280</v>
      </c>
      <c r="AB162" s="44">
        <f t="shared" si="13"/>
        <v>46281</v>
      </c>
    </row>
    <row r="163" spans="20:28" ht="57" customHeight="1" x14ac:dyDescent="0.15">
      <c r="T163" s="2">
        <f t="shared" si="10"/>
        <v>110</v>
      </c>
      <c r="V163" s="43">
        <f t="shared" si="12"/>
        <v>46164</v>
      </c>
      <c r="W163" s="43">
        <f t="shared" si="11"/>
        <v>45862</v>
      </c>
      <c r="X163" s="2">
        <f t="shared" si="8"/>
        <v>4</v>
      </c>
      <c r="Z163" s="44">
        <f t="shared" si="9"/>
        <v>45862</v>
      </c>
      <c r="AA163" s="44">
        <f>'R8カレンダー'!J118</f>
        <v>46281</v>
      </c>
      <c r="AB163" s="44">
        <f t="shared" si="13"/>
        <v>46282</v>
      </c>
    </row>
    <row r="164" spans="20:28" ht="57" customHeight="1" x14ac:dyDescent="0.15">
      <c r="T164" s="2">
        <f t="shared" si="10"/>
        <v>111</v>
      </c>
      <c r="V164" s="43">
        <f t="shared" si="12"/>
        <v>46165</v>
      </c>
      <c r="W164" s="43">
        <f t="shared" si="11"/>
        <v>45863</v>
      </c>
      <c r="X164" s="2">
        <f t="shared" si="8"/>
        <v>5</v>
      </c>
      <c r="Z164" s="44">
        <f t="shared" si="9"/>
        <v>45863</v>
      </c>
      <c r="AA164" s="44">
        <f>'R8カレンダー'!J119</f>
        <v>46282</v>
      </c>
      <c r="AB164" s="44">
        <f t="shared" si="13"/>
        <v>46283</v>
      </c>
    </row>
    <row r="165" spans="20:28" ht="57" customHeight="1" x14ac:dyDescent="0.15">
      <c r="T165" s="2">
        <f t="shared" si="10"/>
        <v>112</v>
      </c>
      <c r="V165" s="43">
        <f t="shared" si="12"/>
        <v>46166</v>
      </c>
      <c r="W165" s="43">
        <f t="shared" si="11"/>
        <v>45864</v>
      </c>
      <c r="X165" s="2">
        <f t="shared" si="8"/>
        <v>6</v>
      </c>
      <c r="Z165" s="44" t="str">
        <f t="shared" si="9"/>
        <v/>
      </c>
      <c r="AA165" s="44">
        <f>'R8カレンダー'!J120</f>
        <v>46283</v>
      </c>
      <c r="AB165" s="44">
        <f t="shared" si="13"/>
        <v>46289</v>
      </c>
    </row>
    <row r="166" spans="20:28" ht="57" customHeight="1" x14ac:dyDescent="0.15">
      <c r="T166" s="2">
        <f t="shared" si="10"/>
        <v>113</v>
      </c>
      <c r="V166" s="43">
        <f t="shared" si="12"/>
        <v>46167</v>
      </c>
      <c r="W166" s="43">
        <f t="shared" si="11"/>
        <v>45865</v>
      </c>
      <c r="X166" s="2">
        <f t="shared" si="8"/>
        <v>7</v>
      </c>
      <c r="Z166" s="44" t="str">
        <f t="shared" si="9"/>
        <v/>
      </c>
      <c r="AA166" s="44">
        <f>'R8カレンダー'!J121</f>
        <v>46289</v>
      </c>
      <c r="AB166" s="44">
        <f t="shared" si="13"/>
        <v>46290</v>
      </c>
    </row>
    <row r="167" spans="20:28" ht="57" customHeight="1" x14ac:dyDescent="0.15">
      <c r="T167" s="2">
        <f t="shared" si="10"/>
        <v>114</v>
      </c>
      <c r="V167" s="43">
        <f t="shared" si="12"/>
        <v>46168</v>
      </c>
      <c r="W167" s="43">
        <f t="shared" si="11"/>
        <v>45866</v>
      </c>
      <c r="X167" s="2">
        <f t="shared" si="8"/>
        <v>1</v>
      </c>
      <c r="Z167" s="44">
        <f t="shared" si="9"/>
        <v>45866</v>
      </c>
      <c r="AA167" s="44">
        <f>'R8カレンダー'!J122</f>
        <v>46290</v>
      </c>
      <c r="AB167" s="44">
        <f t="shared" si="13"/>
        <v>46293</v>
      </c>
    </row>
    <row r="168" spans="20:28" ht="57" customHeight="1" x14ac:dyDescent="0.15">
      <c r="T168" s="2">
        <f t="shared" si="10"/>
        <v>115</v>
      </c>
      <c r="V168" s="43">
        <f t="shared" si="12"/>
        <v>46169</v>
      </c>
      <c r="W168" s="43">
        <f t="shared" si="11"/>
        <v>45867</v>
      </c>
      <c r="X168" s="2">
        <f t="shared" si="8"/>
        <v>2</v>
      </c>
      <c r="Z168" s="44">
        <f t="shared" si="9"/>
        <v>45867</v>
      </c>
      <c r="AA168" s="44">
        <f>'R8カレンダー'!J123</f>
        <v>46293</v>
      </c>
      <c r="AB168" s="44">
        <f t="shared" si="13"/>
        <v>46294</v>
      </c>
    </row>
    <row r="169" spans="20:28" ht="57" customHeight="1" x14ac:dyDescent="0.15">
      <c r="T169" s="2">
        <f t="shared" si="10"/>
        <v>116</v>
      </c>
      <c r="V169" s="43">
        <f t="shared" si="12"/>
        <v>46170</v>
      </c>
      <c r="W169" s="43">
        <f t="shared" si="11"/>
        <v>45868</v>
      </c>
      <c r="X169" s="2">
        <f t="shared" si="8"/>
        <v>3</v>
      </c>
      <c r="Z169" s="44">
        <f t="shared" si="9"/>
        <v>45868</v>
      </c>
      <c r="AA169" s="44">
        <f>'R8カレンダー'!J124</f>
        <v>46294</v>
      </c>
      <c r="AB169" s="44">
        <f t="shared" si="13"/>
        <v>46295</v>
      </c>
    </row>
    <row r="170" spans="20:28" ht="57" customHeight="1" x14ac:dyDescent="0.15">
      <c r="T170" s="2">
        <f t="shared" si="10"/>
        <v>117</v>
      </c>
      <c r="V170" s="43">
        <f t="shared" si="12"/>
        <v>46171</v>
      </c>
      <c r="W170" s="43">
        <f t="shared" si="11"/>
        <v>45869</v>
      </c>
      <c r="X170" s="2">
        <f t="shared" si="8"/>
        <v>4</v>
      </c>
      <c r="Z170" s="44">
        <f t="shared" si="9"/>
        <v>45869</v>
      </c>
      <c r="AA170" s="44">
        <f>'R8カレンダー'!J125</f>
        <v>46295</v>
      </c>
      <c r="AB170" s="44">
        <f t="shared" si="13"/>
        <v>46296</v>
      </c>
    </row>
    <row r="171" spans="20:28" ht="57" customHeight="1" x14ac:dyDescent="0.15">
      <c r="T171" s="2">
        <f t="shared" si="10"/>
        <v>118</v>
      </c>
      <c r="V171" s="43">
        <f t="shared" si="12"/>
        <v>46172</v>
      </c>
      <c r="W171" s="43">
        <f t="shared" si="11"/>
        <v>45870</v>
      </c>
      <c r="X171" s="2">
        <f t="shared" si="8"/>
        <v>5</v>
      </c>
      <c r="Z171" s="44">
        <f t="shared" si="9"/>
        <v>45870</v>
      </c>
      <c r="AA171" s="44">
        <f>'R8カレンダー'!J126</f>
        <v>46296</v>
      </c>
      <c r="AB171" s="44">
        <f t="shared" si="13"/>
        <v>46297</v>
      </c>
    </row>
    <row r="172" spans="20:28" ht="57" customHeight="1" x14ac:dyDescent="0.15">
      <c r="T172" s="2">
        <f t="shared" si="10"/>
        <v>119</v>
      </c>
      <c r="V172" s="43">
        <f t="shared" si="12"/>
        <v>46173</v>
      </c>
      <c r="W172" s="43">
        <f t="shared" si="11"/>
        <v>45871</v>
      </c>
      <c r="X172" s="2">
        <f t="shared" si="8"/>
        <v>6</v>
      </c>
      <c r="Z172" s="44" t="str">
        <f t="shared" si="9"/>
        <v/>
      </c>
      <c r="AA172" s="44">
        <f>'R8カレンダー'!J127</f>
        <v>46297</v>
      </c>
      <c r="AB172" s="44">
        <f t="shared" si="13"/>
        <v>46300</v>
      </c>
    </row>
    <row r="173" spans="20:28" ht="57" customHeight="1" x14ac:dyDescent="0.15">
      <c r="T173" s="2">
        <f t="shared" si="10"/>
        <v>120</v>
      </c>
      <c r="V173" s="43">
        <f t="shared" si="12"/>
        <v>46174</v>
      </c>
      <c r="W173" s="43">
        <f t="shared" si="11"/>
        <v>45872</v>
      </c>
      <c r="X173" s="2">
        <f t="shared" si="8"/>
        <v>7</v>
      </c>
      <c r="Z173" s="44" t="str">
        <f t="shared" si="9"/>
        <v/>
      </c>
      <c r="AA173" s="44">
        <f>'R8カレンダー'!J128</f>
        <v>46300</v>
      </c>
      <c r="AB173" s="44">
        <f t="shared" si="13"/>
        <v>46301</v>
      </c>
    </row>
    <row r="174" spans="20:28" ht="57" customHeight="1" x14ac:dyDescent="0.15">
      <c r="T174" s="2">
        <f t="shared" si="10"/>
        <v>121</v>
      </c>
      <c r="V174" s="43">
        <f t="shared" si="12"/>
        <v>46175</v>
      </c>
      <c r="W174" s="43">
        <f t="shared" si="11"/>
        <v>45873</v>
      </c>
      <c r="X174" s="2">
        <f t="shared" si="8"/>
        <v>1</v>
      </c>
      <c r="Z174" s="44">
        <f t="shared" si="9"/>
        <v>45873</v>
      </c>
      <c r="AA174" s="44">
        <f>'R8カレンダー'!J129</f>
        <v>46301</v>
      </c>
      <c r="AB174" s="44">
        <f t="shared" si="13"/>
        <v>46302</v>
      </c>
    </row>
    <row r="175" spans="20:28" ht="57" customHeight="1" x14ac:dyDescent="0.15">
      <c r="T175" s="2">
        <f t="shared" si="10"/>
        <v>122</v>
      </c>
      <c r="V175" s="43">
        <f t="shared" si="12"/>
        <v>46176</v>
      </c>
      <c r="W175" s="43">
        <f t="shared" si="11"/>
        <v>45874</v>
      </c>
      <c r="X175" s="2">
        <f t="shared" si="8"/>
        <v>2</v>
      </c>
      <c r="Z175" s="44">
        <f t="shared" si="9"/>
        <v>45874</v>
      </c>
      <c r="AA175" s="44">
        <f>'R8カレンダー'!J130</f>
        <v>46302</v>
      </c>
      <c r="AB175" s="44">
        <f t="shared" si="13"/>
        <v>46303</v>
      </c>
    </row>
    <row r="176" spans="20:28" ht="57" customHeight="1" x14ac:dyDescent="0.15">
      <c r="T176" s="2">
        <f t="shared" si="10"/>
        <v>123</v>
      </c>
      <c r="V176" s="43">
        <f t="shared" si="12"/>
        <v>46177</v>
      </c>
      <c r="W176" s="43">
        <f t="shared" si="11"/>
        <v>45875</v>
      </c>
      <c r="X176" s="2">
        <f t="shared" si="8"/>
        <v>3</v>
      </c>
      <c r="Z176" s="44">
        <f t="shared" si="9"/>
        <v>45875</v>
      </c>
      <c r="AA176" s="44">
        <f>'R8カレンダー'!J131</f>
        <v>46303</v>
      </c>
      <c r="AB176" s="44">
        <f t="shared" si="13"/>
        <v>46304</v>
      </c>
    </row>
    <row r="177" spans="20:28" ht="57" customHeight="1" x14ac:dyDescent="0.15">
      <c r="T177" s="2">
        <f t="shared" si="10"/>
        <v>124</v>
      </c>
      <c r="V177" s="43">
        <f t="shared" si="12"/>
        <v>46178</v>
      </c>
      <c r="W177" s="43">
        <f t="shared" si="11"/>
        <v>45876</v>
      </c>
      <c r="X177" s="2">
        <f t="shared" si="8"/>
        <v>4</v>
      </c>
      <c r="Z177" s="44">
        <f t="shared" si="9"/>
        <v>45876</v>
      </c>
      <c r="AA177" s="44">
        <f>'R8カレンダー'!J132</f>
        <v>46304</v>
      </c>
      <c r="AB177" s="44">
        <f t="shared" si="13"/>
        <v>46308</v>
      </c>
    </row>
    <row r="178" spans="20:28" ht="57" customHeight="1" x14ac:dyDescent="0.15">
      <c r="T178" s="2">
        <f t="shared" si="10"/>
        <v>125</v>
      </c>
      <c r="V178" s="43">
        <f t="shared" si="12"/>
        <v>46179</v>
      </c>
      <c r="W178" s="43">
        <f t="shared" si="11"/>
        <v>45877</v>
      </c>
      <c r="X178" s="2">
        <f t="shared" si="8"/>
        <v>5</v>
      </c>
      <c r="Z178" s="44">
        <f t="shared" si="9"/>
        <v>45877</v>
      </c>
      <c r="AA178" s="44">
        <f>'R8カレンダー'!J133</f>
        <v>46308</v>
      </c>
      <c r="AB178" s="44">
        <f t="shared" si="13"/>
        <v>46309</v>
      </c>
    </row>
    <row r="179" spans="20:28" ht="57" customHeight="1" x14ac:dyDescent="0.15">
      <c r="T179" s="2">
        <f t="shared" si="10"/>
        <v>126</v>
      </c>
      <c r="V179" s="43">
        <f t="shared" si="12"/>
        <v>46180</v>
      </c>
      <c r="W179" s="43">
        <f t="shared" si="11"/>
        <v>45878</v>
      </c>
      <c r="X179" s="2">
        <f t="shared" si="8"/>
        <v>6</v>
      </c>
      <c r="Z179" s="44" t="str">
        <f t="shared" si="9"/>
        <v/>
      </c>
      <c r="AA179" s="44">
        <f>'R8カレンダー'!J134</f>
        <v>46309</v>
      </c>
      <c r="AB179" s="44">
        <f t="shared" si="13"/>
        <v>46310</v>
      </c>
    </row>
    <row r="180" spans="20:28" ht="57" customHeight="1" x14ac:dyDescent="0.15">
      <c r="T180" s="2">
        <f t="shared" si="10"/>
        <v>127</v>
      </c>
      <c r="V180" s="43">
        <f t="shared" si="12"/>
        <v>46181</v>
      </c>
      <c r="W180" s="43">
        <f t="shared" si="11"/>
        <v>45879</v>
      </c>
      <c r="X180" s="2">
        <f t="shared" si="8"/>
        <v>7</v>
      </c>
      <c r="Z180" s="44" t="str">
        <f t="shared" si="9"/>
        <v/>
      </c>
      <c r="AA180" s="44">
        <f>'R8カレンダー'!J135</f>
        <v>46310</v>
      </c>
      <c r="AB180" s="44">
        <f t="shared" si="13"/>
        <v>46311</v>
      </c>
    </row>
    <row r="181" spans="20:28" ht="57" customHeight="1" x14ac:dyDescent="0.15">
      <c r="T181" s="2">
        <f t="shared" si="10"/>
        <v>128</v>
      </c>
      <c r="V181" s="43">
        <f t="shared" si="12"/>
        <v>46182</v>
      </c>
      <c r="W181" s="43">
        <f t="shared" si="11"/>
        <v>45880</v>
      </c>
      <c r="X181" s="2">
        <f t="shared" si="8"/>
        <v>1</v>
      </c>
      <c r="Y181" s="2" t="s">
        <v>1</v>
      </c>
      <c r="Z181" s="44" t="str">
        <f t="shared" si="9"/>
        <v/>
      </c>
      <c r="AA181" s="44">
        <f>'R8カレンダー'!J136</f>
        <v>46311</v>
      </c>
      <c r="AB181" s="44">
        <f t="shared" si="13"/>
        <v>46314</v>
      </c>
    </row>
    <row r="182" spans="20:28" ht="57" customHeight="1" x14ac:dyDescent="0.15">
      <c r="T182" s="2">
        <f t="shared" si="10"/>
        <v>129</v>
      </c>
      <c r="V182" s="43">
        <f t="shared" si="12"/>
        <v>46183</v>
      </c>
      <c r="W182" s="43">
        <f t="shared" si="11"/>
        <v>45881</v>
      </c>
      <c r="X182" s="2">
        <f t="shared" si="8"/>
        <v>2</v>
      </c>
      <c r="Y182" s="2" t="s">
        <v>1</v>
      </c>
      <c r="Z182" s="44" t="str">
        <f t="shared" si="9"/>
        <v/>
      </c>
      <c r="AA182" s="44">
        <f>'R8カレンダー'!J137</f>
        <v>46314</v>
      </c>
      <c r="AB182" s="44">
        <f t="shared" si="13"/>
        <v>46315</v>
      </c>
    </row>
    <row r="183" spans="20:28" ht="57" customHeight="1" x14ac:dyDescent="0.15">
      <c r="T183" s="2">
        <f t="shared" si="10"/>
        <v>130</v>
      </c>
      <c r="V183" s="43">
        <f t="shared" si="12"/>
        <v>46184</v>
      </c>
      <c r="W183" s="43">
        <f t="shared" si="11"/>
        <v>45882</v>
      </c>
      <c r="X183" s="2">
        <f t="shared" si="8"/>
        <v>3</v>
      </c>
      <c r="Z183" s="44">
        <f t="shared" si="9"/>
        <v>45882</v>
      </c>
      <c r="AA183" s="44">
        <f>'R8カレンダー'!J138</f>
        <v>46315</v>
      </c>
      <c r="AB183" s="44">
        <f t="shared" si="13"/>
        <v>46316</v>
      </c>
    </row>
    <row r="184" spans="20:28" ht="57" customHeight="1" x14ac:dyDescent="0.15">
      <c r="T184" s="2">
        <f t="shared" si="10"/>
        <v>131</v>
      </c>
      <c r="V184" s="43">
        <f t="shared" si="12"/>
        <v>46185</v>
      </c>
      <c r="W184" s="43">
        <f t="shared" si="11"/>
        <v>45883</v>
      </c>
      <c r="X184" s="2">
        <f t="shared" si="8"/>
        <v>4</v>
      </c>
      <c r="Z184" s="44">
        <f t="shared" si="9"/>
        <v>45883</v>
      </c>
      <c r="AA184" s="44">
        <f>'R8カレンダー'!J139</f>
        <v>46316</v>
      </c>
      <c r="AB184" s="44">
        <f t="shared" si="13"/>
        <v>46317</v>
      </c>
    </row>
    <row r="185" spans="20:28" ht="57" customHeight="1" x14ac:dyDescent="0.15">
      <c r="T185" s="2">
        <f t="shared" si="10"/>
        <v>132</v>
      </c>
      <c r="V185" s="43">
        <f t="shared" si="12"/>
        <v>46186</v>
      </c>
      <c r="W185" s="43">
        <f t="shared" si="11"/>
        <v>45884</v>
      </c>
      <c r="X185" s="2">
        <f t="shared" ref="X185:X248" si="14">WEEKDAY(W185,2)</f>
        <v>5</v>
      </c>
      <c r="Z185" s="44">
        <f t="shared" ref="Z185:Z248" si="15">IF(OR(X185=6,X185=7,Y185&lt;&gt;""),"",W185)</f>
        <v>45884</v>
      </c>
      <c r="AA185" s="44">
        <f>'R8カレンダー'!J140</f>
        <v>46317</v>
      </c>
      <c r="AB185" s="44">
        <f t="shared" si="13"/>
        <v>46318</v>
      </c>
    </row>
    <row r="186" spans="20:28" ht="57" customHeight="1" x14ac:dyDescent="0.15">
      <c r="T186" s="2">
        <f t="shared" si="10"/>
        <v>133</v>
      </c>
      <c r="V186" s="43">
        <f t="shared" si="12"/>
        <v>46187</v>
      </c>
      <c r="W186" s="43">
        <f t="shared" si="11"/>
        <v>45885</v>
      </c>
      <c r="X186" s="2">
        <f t="shared" si="14"/>
        <v>6</v>
      </c>
      <c r="Z186" s="44" t="str">
        <f t="shared" si="15"/>
        <v/>
      </c>
      <c r="AA186" s="44">
        <f>'R8カレンダー'!J141</f>
        <v>46318</v>
      </c>
      <c r="AB186" s="44">
        <f t="shared" si="13"/>
        <v>46322</v>
      </c>
    </row>
    <row r="187" spans="20:28" ht="57" customHeight="1" x14ac:dyDescent="0.15">
      <c r="T187" s="2">
        <f t="shared" si="10"/>
        <v>134</v>
      </c>
      <c r="V187" s="43">
        <f t="shared" si="12"/>
        <v>46188</v>
      </c>
      <c r="W187" s="43">
        <f t="shared" si="11"/>
        <v>45886</v>
      </c>
      <c r="X187" s="2">
        <f t="shared" si="14"/>
        <v>7</v>
      </c>
      <c r="Z187" s="44" t="str">
        <f t="shared" si="15"/>
        <v/>
      </c>
      <c r="AA187" s="44">
        <f>'R8カレンダー'!J142</f>
        <v>46322</v>
      </c>
      <c r="AB187" s="44">
        <f t="shared" si="13"/>
        <v>46323</v>
      </c>
    </row>
    <row r="188" spans="20:28" ht="57" customHeight="1" x14ac:dyDescent="0.15">
      <c r="T188" s="2">
        <f t="shared" ref="T188:T233" si="16">T187+1</f>
        <v>135</v>
      </c>
      <c r="V188" s="43">
        <f t="shared" si="12"/>
        <v>46189</v>
      </c>
      <c r="W188" s="43">
        <f t="shared" si="11"/>
        <v>45887</v>
      </c>
      <c r="X188" s="2">
        <f t="shared" si="14"/>
        <v>1</v>
      </c>
      <c r="Z188" s="44">
        <f t="shared" si="15"/>
        <v>45887</v>
      </c>
      <c r="AA188" s="44">
        <f>'R8カレンダー'!J143</f>
        <v>46323</v>
      </c>
      <c r="AB188" s="44">
        <f t="shared" si="13"/>
        <v>46324</v>
      </c>
    </row>
    <row r="189" spans="20:28" ht="57" customHeight="1" x14ac:dyDescent="0.15">
      <c r="T189" s="2">
        <f t="shared" si="16"/>
        <v>136</v>
      </c>
      <c r="V189" s="43">
        <f t="shared" si="12"/>
        <v>46190</v>
      </c>
      <c r="W189" s="43">
        <f t="shared" si="11"/>
        <v>45888</v>
      </c>
      <c r="X189" s="2">
        <f t="shared" si="14"/>
        <v>2</v>
      </c>
      <c r="Z189" s="44">
        <f t="shared" si="15"/>
        <v>45888</v>
      </c>
      <c r="AA189" s="44">
        <f>'R8カレンダー'!J144</f>
        <v>46324</v>
      </c>
      <c r="AB189" s="44">
        <f t="shared" si="13"/>
        <v>46325</v>
      </c>
    </row>
    <row r="190" spans="20:28" ht="57" customHeight="1" x14ac:dyDescent="0.15">
      <c r="T190" s="2">
        <f t="shared" si="16"/>
        <v>137</v>
      </c>
      <c r="V190" s="43">
        <f t="shared" si="12"/>
        <v>46191</v>
      </c>
      <c r="W190" s="43">
        <f t="shared" si="11"/>
        <v>45889</v>
      </c>
      <c r="X190" s="2">
        <f t="shared" si="14"/>
        <v>3</v>
      </c>
      <c r="Z190" s="44">
        <f t="shared" si="15"/>
        <v>45889</v>
      </c>
      <c r="AA190" s="44">
        <f>'R8カレンダー'!J145</f>
        <v>46325</v>
      </c>
      <c r="AB190" s="44">
        <f t="shared" si="13"/>
        <v>46328</v>
      </c>
    </row>
    <row r="191" spans="20:28" ht="57" customHeight="1" x14ac:dyDescent="0.15">
      <c r="T191" s="2">
        <f t="shared" si="16"/>
        <v>138</v>
      </c>
      <c r="V191" s="43">
        <f t="shared" si="12"/>
        <v>46192</v>
      </c>
      <c r="W191" s="43">
        <f t="shared" si="11"/>
        <v>45890</v>
      </c>
      <c r="X191" s="2">
        <f t="shared" si="14"/>
        <v>4</v>
      </c>
      <c r="Z191" s="44">
        <f t="shared" si="15"/>
        <v>45890</v>
      </c>
      <c r="AA191" s="44">
        <f>'R8カレンダー'!J146</f>
        <v>46328</v>
      </c>
      <c r="AB191" s="44">
        <f t="shared" si="13"/>
        <v>46330</v>
      </c>
    </row>
    <row r="192" spans="20:28" ht="57" customHeight="1" x14ac:dyDescent="0.15">
      <c r="T192" s="2">
        <f t="shared" si="16"/>
        <v>139</v>
      </c>
      <c r="V192" s="43">
        <f t="shared" si="12"/>
        <v>46193</v>
      </c>
      <c r="W192" s="43">
        <f t="shared" si="11"/>
        <v>45891</v>
      </c>
      <c r="X192" s="2">
        <f t="shared" si="14"/>
        <v>5</v>
      </c>
      <c r="Z192" s="44">
        <f t="shared" si="15"/>
        <v>45891</v>
      </c>
      <c r="AA192" s="44">
        <f>'R8カレンダー'!J147</f>
        <v>46330</v>
      </c>
      <c r="AB192" s="44">
        <f t="shared" si="13"/>
        <v>46331</v>
      </c>
    </row>
    <row r="193" spans="20:28" ht="57" customHeight="1" x14ac:dyDescent="0.15">
      <c r="T193" s="2">
        <f t="shared" si="16"/>
        <v>140</v>
      </c>
      <c r="V193" s="43">
        <f t="shared" si="12"/>
        <v>46194</v>
      </c>
      <c r="W193" s="43">
        <f t="shared" si="11"/>
        <v>45892</v>
      </c>
      <c r="X193" s="2">
        <f t="shared" si="14"/>
        <v>6</v>
      </c>
      <c r="Z193" s="44" t="str">
        <f t="shared" si="15"/>
        <v/>
      </c>
      <c r="AA193" s="44">
        <f>'R8カレンダー'!J148</f>
        <v>46331</v>
      </c>
      <c r="AB193" s="44">
        <f t="shared" si="13"/>
        <v>46332</v>
      </c>
    </row>
    <row r="194" spans="20:28" ht="57" customHeight="1" x14ac:dyDescent="0.15">
      <c r="T194" s="2">
        <f t="shared" si="16"/>
        <v>141</v>
      </c>
      <c r="V194" s="43">
        <f t="shared" si="12"/>
        <v>46195</v>
      </c>
      <c r="W194" s="43">
        <f t="shared" si="11"/>
        <v>45893</v>
      </c>
      <c r="X194" s="2">
        <f t="shared" si="14"/>
        <v>7</v>
      </c>
      <c r="Z194" s="44" t="str">
        <f t="shared" si="15"/>
        <v/>
      </c>
      <c r="AA194" s="44">
        <f>'R8カレンダー'!J149</f>
        <v>46332</v>
      </c>
      <c r="AB194" s="44">
        <f t="shared" si="13"/>
        <v>46335</v>
      </c>
    </row>
    <row r="195" spans="20:28" ht="57" customHeight="1" x14ac:dyDescent="0.15">
      <c r="T195" s="2">
        <f t="shared" si="16"/>
        <v>142</v>
      </c>
      <c r="V195" s="43">
        <f t="shared" si="12"/>
        <v>46196</v>
      </c>
      <c r="W195" s="43">
        <f t="shared" si="11"/>
        <v>45894</v>
      </c>
      <c r="X195" s="2">
        <f t="shared" si="14"/>
        <v>1</v>
      </c>
      <c r="Z195" s="44">
        <f t="shared" si="15"/>
        <v>45894</v>
      </c>
      <c r="AA195" s="44">
        <f>'R8カレンダー'!J150</f>
        <v>46335</v>
      </c>
      <c r="AB195" s="44">
        <f t="shared" si="13"/>
        <v>46336</v>
      </c>
    </row>
    <row r="196" spans="20:28" ht="57" customHeight="1" x14ac:dyDescent="0.15">
      <c r="T196" s="2">
        <f t="shared" si="16"/>
        <v>143</v>
      </c>
      <c r="V196" s="43">
        <f t="shared" si="12"/>
        <v>46197</v>
      </c>
      <c r="W196" s="43">
        <f t="shared" si="11"/>
        <v>45895</v>
      </c>
      <c r="X196" s="2">
        <f t="shared" si="14"/>
        <v>2</v>
      </c>
      <c r="Z196" s="44">
        <f t="shared" si="15"/>
        <v>45895</v>
      </c>
      <c r="AA196" s="44">
        <f>'R8カレンダー'!J151</f>
        <v>46336</v>
      </c>
      <c r="AB196" s="44">
        <f t="shared" si="13"/>
        <v>46337</v>
      </c>
    </row>
    <row r="197" spans="20:28" ht="57" customHeight="1" x14ac:dyDescent="0.15">
      <c r="T197" s="2">
        <f t="shared" si="16"/>
        <v>144</v>
      </c>
      <c r="V197" s="43">
        <f t="shared" si="12"/>
        <v>46198</v>
      </c>
      <c r="W197" s="43">
        <f t="shared" si="11"/>
        <v>45896</v>
      </c>
      <c r="X197" s="2">
        <f t="shared" si="14"/>
        <v>3</v>
      </c>
      <c r="Z197" s="44">
        <f t="shared" si="15"/>
        <v>45896</v>
      </c>
      <c r="AA197" s="44">
        <f>'R8カレンダー'!J152</f>
        <v>46337</v>
      </c>
      <c r="AB197" s="44">
        <f t="shared" si="13"/>
        <v>46338</v>
      </c>
    </row>
    <row r="198" spans="20:28" ht="57" customHeight="1" x14ac:dyDescent="0.15">
      <c r="T198" s="2">
        <f t="shared" si="16"/>
        <v>145</v>
      </c>
      <c r="V198" s="43">
        <f t="shared" si="12"/>
        <v>46199</v>
      </c>
      <c r="W198" s="43">
        <f t="shared" si="11"/>
        <v>45897</v>
      </c>
      <c r="X198" s="2">
        <f t="shared" si="14"/>
        <v>4</v>
      </c>
      <c r="Z198" s="44">
        <f t="shared" si="15"/>
        <v>45897</v>
      </c>
      <c r="AA198" s="44">
        <f>'R8カレンダー'!J153</f>
        <v>46338</v>
      </c>
      <c r="AB198" s="44">
        <f t="shared" si="13"/>
        <v>46339</v>
      </c>
    </row>
    <row r="199" spans="20:28" ht="57" customHeight="1" x14ac:dyDescent="0.15">
      <c r="T199" s="2">
        <f t="shared" si="16"/>
        <v>146</v>
      </c>
      <c r="V199" s="43">
        <f t="shared" si="12"/>
        <v>46200</v>
      </c>
      <c r="W199" s="43">
        <f t="shared" si="11"/>
        <v>45898</v>
      </c>
      <c r="X199" s="2">
        <f t="shared" si="14"/>
        <v>5</v>
      </c>
      <c r="Z199" s="44">
        <f t="shared" si="15"/>
        <v>45898</v>
      </c>
      <c r="AA199" s="44">
        <f>'R8カレンダー'!J154</f>
        <v>46339</v>
      </c>
      <c r="AB199" s="44">
        <f t="shared" si="13"/>
        <v>46342</v>
      </c>
    </row>
    <row r="200" spans="20:28" ht="57" customHeight="1" x14ac:dyDescent="0.15">
      <c r="T200" s="2">
        <f t="shared" si="16"/>
        <v>147</v>
      </c>
      <c r="V200" s="43">
        <f t="shared" si="12"/>
        <v>46201</v>
      </c>
      <c r="W200" s="43">
        <f t="shared" si="11"/>
        <v>45899</v>
      </c>
      <c r="X200" s="2">
        <f t="shared" si="14"/>
        <v>6</v>
      </c>
      <c r="Z200" s="44" t="str">
        <f t="shared" si="15"/>
        <v/>
      </c>
      <c r="AA200" s="44">
        <f>'R8カレンダー'!J155</f>
        <v>46342</v>
      </c>
      <c r="AB200" s="44">
        <f t="shared" si="13"/>
        <v>46343</v>
      </c>
    </row>
    <row r="201" spans="20:28" ht="57" customHeight="1" x14ac:dyDescent="0.15">
      <c r="T201" s="2">
        <f t="shared" si="16"/>
        <v>148</v>
      </c>
      <c r="V201" s="43">
        <f t="shared" si="12"/>
        <v>46202</v>
      </c>
      <c r="W201" s="43">
        <f t="shared" si="11"/>
        <v>45900</v>
      </c>
      <c r="X201" s="2">
        <f t="shared" si="14"/>
        <v>7</v>
      </c>
      <c r="Z201" s="44" t="str">
        <f t="shared" si="15"/>
        <v/>
      </c>
      <c r="AA201" s="44">
        <f>'R8カレンダー'!J156</f>
        <v>46343</v>
      </c>
      <c r="AB201" s="44">
        <f t="shared" si="13"/>
        <v>46344</v>
      </c>
    </row>
    <row r="202" spans="20:28" ht="57" customHeight="1" x14ac:dyDescent="0.15">
      <c r="T202" s="2">
        <f t="shared" si="16"/>
        <v>149</v>
      </c>
      <c r="V202" s="43">
        <f t="shared" si="12"/>
        <v>46203</v>
      </c>
      <c r="W202" s="43">
        <f t="shared" si="11"/>
        <v>45901</v>
      </c>
      <c r="X202" s="2">
        <f t="shared" si="14"/>
        <v>1</v>
      </c>
      <c r="Z202" s="44">
        <f t="shared" si="15"/>
        <v>45901</v>
      </c>
      <c r="AA202" s="44">
        <f>'R8カレンダー'!J157</f>
        <v>46344</v>
      </c>
      <c r="AB202" s="44">
        <f t="shared" si="13"/>
        <v>46345</v>
      </c>
    </row>
    <row r="203" spans="20:28" ht="57" customHeight="1" x14ac:dyDescent="0.15">
      <c r="T203" s="2">
        <f t="shared" si="16"/>
        <v>150</v>
      </c>
      <c r="V203" s="43">
        <f t="shared" si="12"/>
        <v>46204</v>
      </c>
      <c r="W203" s="43">
        <f t="shared" si="11"/>
        <v>45902</v>
      </c>
      <c r="X203" s="2">
        <f t="shared" si="14"/>
        <v>2</v>
      </c>
      <c r="Z203" s="44">
        <f t="shared" si="15"/>
        <v>45902</v>
      </c>
      <c r="AA203" s="44">
        <f>'R8カレンダー'!J158</f>
        <v>46345</v>
      </c>
      <c r="AB203" s="44">
        <f t="shared" si="13"/>
        <v>46346</v>
      </c>
    </row>
    <row r="204" spans="20:28" ht="57" customHeight="1" x14ac:dyDescent="0.15">
      <c r="T204" s="2">
        <f t="shared" si="16"/>
        <v>151</v>
      </c>
      <c r="V204" s="43">
        <f t="shared" si="12"/>
        <v>46205</v>
      </c>
      <c r="W204" s="43">
        <f t="shared" si="11"/>
        <v>45903</v>
      </c>
      <c r="X204" s="2">
        <f t="shared" si="14"/>
        <v>3</v>
      </c>
      <c r="Z204" s="44">
        <f t="shared" si="15"/>
        <v>45903</v>
      </c>
      <c r="AA204" s="44">
        <f>'R8カレンダー'!J159</f>
        <v>46346</v>
      </c>
      <c r="AB204" s="44">
        <f t="shared" si="13"/>
        <v>46351</v>
      </c>
    </row>
    <row r="205" spans="20:28" ht="57" customHeight="1" x14ac:dyDescent="0.15">
      <c r="T205" s="2">
        <f t="shared" si="16"/>
        <v>152</v>
      </c>
      <c r="V205" s="43">
        <f t="shared" si="12"/>
        <v>46206</v>
      </c>
      <c r="W205" s="43">
        <f t="shared" si="11"/>
        <v>45904</v>
      </c>
      <c r="X205" s="2">
        <f t="shared" si="14"/>
        <v>4</v>
      </c>
      <c r="Z205" s="44">
        <f t="shared" si="15"/>
        <v>45904</v>
      </c>
      <c r="AA205" s="44">
        <f>'R8カレンダー'!J160</f>
        <v>46351</v>
      </c>
      <c r="AB205" s="44">
        <f t="shared" si="13"/>
        <v>46352</v>
      </c>
    </row>
    <row r="206" spans="20:28" ht="57" customHeight="1" x14ac:dyDescent="0.15">
      <c r="T206" s="2">
        <f t="shared" si="16"/>
        <v>153</v>
      </c>
      <c r="V206" s="43">
        <f t="shared" si="12"/>
        <v>46207</v>
      </c>
      <c r="W206" s="43">
        <f t="shared" si="11"/>
        <v>45905</v>
      </c>
      <c r="X206" s="2">
        <f t="shared" si="14"/>
        <v>5</v>
      </c>
      <c r="Z206" s="44">
        <f t="shared" si="15"/>
        <v>45905</v>
      </c>
      <c r="AA206" s="44">
        <f>'R8カレンダー'!J161</f>
        <v>46352</v>
      </c>
      <c r="AB206" s="44">
        <f t="shared" si="13"/>
        <v>46353</v>
      </c>
    </row>
    <row r="207" spans="20:28" ht="57" customHeight="1" x14ac:dyDescent="0.15">
      <c r="T207" s="2">
        <f t="shared" si="16"/>
        <v>154</v>
      </c>
      <c r="V207" s="43">
        <f t="shared" si="12"/>
        <v>46208</v>
      </c>
      <c r="W207" s="43">
        <f t="shared" si="11"/>
        <v>45906</v>
      </c>
      <c r="X207" s="2">
        <f t="shared" si="14"/>
        <v>6</v>
      </c>
      <c r="Z207" s="44" t="str">
        <f t="shared" si="15"/>
        <v/>
      </c>
      <c r="AA207" s="44">
        <f>'R8カレンダー'!J162</f>
        <v>46353</v>
      </c>
      <c r="AB207" s="44">
        <f t="shared" si="13"/>
        <v>46356</v>
      </c>
    </row>
    <row r="208" spans="20:28" ht="57" customHeight="1" x14ac:dyDescent="0.15">
      <c r="T208" s="2">
        <f t="shared" si="16"/>
        <v>155</v>
      </c>
      <c r="V208" s="43">
        <f t="shared" si="12"/>
        <v>46209</v>
      </c>
      <c r="W208" s="43">
        <f t="shared" si="11"/>
        <v>45907</v>
      </c>
      <c r="X208" s="2">
        <f t="shared" si="14"/>
        <v>7</v>
      </c>
      <c r="Z208" s="44" t="str">
        <f t="shared" si="15"/>
        <v/>
      </c>
      <c r="AA208" s="44">
        <f>'R8カレンダー'!J163</f>
        <v>46356</v>
      </c>
      <c r="AB208" s="44">
        <f t="shared" si="13"/>
        <v>46357</v>
      </c>
    </row>
    <row r="209" spans="20:28" ht="57" customHeight="1" x14ac:dyDescent="0.15">
      <c r="T209" s="2">
        <f t="shared" si="16"/>
        <v>156</v>
      </c>
      <c r="V209" s="43">
        <f t="shared" si="12"/>
        <v>46210</v>
      </c>
      <c r="W209" s="43">
        <f t="shared" ref="W209:W266" si="17">W208+1</f>
        <v>45908</v>
      </c>
      <c r="X209" s="2">
        <f t="shared" si="14"/>
        <v>1</v>
      </c>
      <c r="Z209" s="44">
        <f t="shared" si="15"/>
        <v>45908</v>
      </c>
      <c r="AA209" s="44">
        <f>'R8カレンダー'!J164</f>
        <v>46357</v>
      </c>
      <c r="AB209" s="44">
        <f t="shared" si="13"/>
        <v>46358</v>
      </c>
    </row>
    <row r="210" spans="20:28" ht="57" customHeight="1" x14ac:dyDescent="0.15">
      <c r="T210" s="2">
        <f t="shared" si="16"/>
        <v>157</v>
      </c>
      <c r="V210" s="43">
        <f t="shared" ref="V210:V273" si="18">V209+1</f>
        <v>46211</v>
      </c>
      <c r="W210" s="43">
        <f t="shared" si="17"/>
        <v>45909</v>
      </c>
      <c r="X210" s="2">
        <f t="shared" si="14"/>
        <v>2</v>
      </c>
      <c r="Z210" s="44">
        <f t="shared" si="15"/>
        <v>45909</v>
      </c>
      <c r="AA210" s="44">
        <f>'R8カレンダー'!J165</f>
        <v>46358</v>
      </c>
      <c r="AB210" s="44">
        <f t="shared" si="13"/>
        <v>46359</v>
      </c>
    </row>
    <row r="211" spans="20:28" ht="57" customHeight="1" x14ac:dyDescent="0.15">
      <c r="T211" s="2">
        <f t="shared" si="16"/>
        <v>158</v>
      </c>
      <c r="V211" s="43">
        <f t="shared" si="18"/>
        <v>46212</v>
      </c>
      <c r="W211" s="43">
        <f t="shared" si="17"/>
        <v>45910</v>
      </c>
      <c r="X211" s="2">
        <f t="shared" si="14"/>
        <v>3</v>
      </c>
      <c r="Z211" s="44">
        <f t="shared" si="15"/>
        <v>45910</v>
      </c>
      <c r="AA211" s="44">
        <f>'R8カレンダー'!J166</f>
        <v>46359</v>
      </c>
      <c r="AB211" s="44">
        <f t="shared" si="13"/>
        <v>46360</v>
      </c>
    </row>
    <row r="212" spans="20:28" ht="57" customHeight="1" x14ac:dyDescent="0.15">
      <c r="T212" s="2">
        <f t="shared" si="16"/>
        <v>159</v>
      </c>
      <c r="V212" s="43">
        <f t="shared" si="18"/>
        <v>46213</v>
      </c>
      <c r="W212" s="43">
        <f t="shared" si="17"/>
        <v>45911</v>
      </c>
      <c r="X212" s="2">
        <f t="shared" si="14"/>
        <v>4</v>
      </c>
      <c r="Z212" s="44">
        <f t="shared" si="15"/>
        <v>45911</v>
      </c>
      <c r="AA212" s="44">
        <f>'R8カレンダー'!J167</f>
        <v>46360</v>
      </c>
      <c r="AB212" s="44">
        <f t="shared" si="13"/>
        <v>46363</v>
      </c>
    </row>
    <row r="213" spans="20:28" ht="57" customHeight="1" x14ac:dyDescent="0.15">
      <c r="T213" s="2">
        <f>T212+1</f>
        <v>160</v>
      </c>
      <c r="V213" s="43">
        <f t="shared" si="18"/>
        <v>46214</v>
      </c>
      <c r="W213" s="43">
        <f t="shared" si="17"/>
        <v>45912</v>
      </c>
      <c r="X213" s="2">
        <f t="shared" si="14"/>
        <v>5</v>
      </c>
      <c r="Z213" s="44">
        <f t="shared" si="15"/>
        <v>45912</v>
      </c>
      <c r="AA213" s="44">
        <f>'R8カレンダー'!J168</f>
        <v>46363</v>
      </c>
      <c r="AB213" s="44">
        <f t="shared" si="13"/>
        <v>46364</v>
      </c>
    </row>
    <row r="214" spans="20:28" ht="57" customHeight="1" x14ac:dyDescent="0.15">
      <c r="T214" s="2">
        <f t="shared" si="16"/>
        <v>161</v>
      </c>
      <c r="V214" s="43">
        <f t="shared" si="18"/>
        <v>46215</v>
      </c>
      <c r="W214" s="43">
        <f t="shared" si="17"/>
        <v>45913</v>
      </c>
      <c r="X214" s="2">
        <f t="shared" si="14"/>
        <v>6</v>
      </c>
      <c r="Z214" s="44" t="str">
        <f t="shared" si="15"/>
        <v/>
      </c>
      <c r="AA214" s="44">
        <f>'R8カレンダー'!J169</f>
        <v>46364</v>
      </c>
      <c r="AB214" s="44">
        <f t="shared" si="13"/>
        <v>46365</v>
      </c>
    </row>
    <row r="215" spans="20:28" ht="57" customHeight="1" x14ac:dyDescent="0.15">
      <c r="T215" s="2">
        <f t="shared" si="16"/>
        <v>162</v>
      </c>
      <c r="V215" s="43">
        <f t="shared" si="18"/>
        <v>46216</v>
      </c>
      <c r="W215" s="43">
        <f t="shared" si="17"/>
        <v>45914</v>
      </c>
      <c r="X215" s="2">
        <f t="shared" si="14"/>
        <v>7</v>
      </c>
      <c r="Z215" s="44" t="str">
        <f t="shared" si="15"/>
        <v/>
      </c>
      <c r="AA215" s="44">
        <f>'R8カレンダー'!J170</f>
        <v>46365</v>
      </c>
      <c r="AB215" s="44">
        <f t="shared" si="13"/>
        <v>46366</v>
      </c>
    </row>
    <row r="216" spans="20:28" ht="57" customHeight="1" x14ac:dyDescent="0.15">
      <c r="T216" s="2">
        <f t="shared" si="16"/>
        <v>163</v>
      </c>
      <c r="V216" s="43">
        <f t="shared" si="18"/>
        <v>46217</v>
      </c>
      <c r="W216" s="43">
        <f t="shared" si="17"/>
        <v>45915</v>
      </c>
      <c r="X216" s="2">
        <f t="shared" si="14"/>
        <v>1</v>
      </c>
      <c r="Z216" s="44">
        <f t="shared" si="15"/>
        <v>45915</v>
      </c>
      <c r="AA216" s="44">
        <f>'R8カレンダー'!J171</f>
        <v>46366</v>
      </c>
      <c r="AB216" s="44">
        <f t="shared" si="13"/>
        <v>46367</v>
      </c>
    </row>
    <row r="217" spans="20:28" ht="57" customHeight="1" x14ac:dyDescent="0.15">
      <c r="T217" s="2">
        <f t="shared" si="16"/>
        <v>164</v>
      </c>
      <c r="V217" s="43">
        <f t="shared" si="18"/>
        <v>46218</v>
      </c>
      <c r="W217" s="43">
        <f t="shared" si="17"/>
        <v>45916</v>
      </c>
      <c r="X217" s="2">
        <f t="shared" si="14"/>
        <v>2</v>
      </c>
      <c r="Y217" s="2" t="s">
        <v>1</v>
      </c>
      <c r="Z217" s="44" t="str">
        <f t="shared" si="15"/>
        <v/>
      </c>
      <c r="AA217" s="44">
        <f>'R8カレンダー'!J172</f>
        <v>46367</v>
      </c>
      <c r="AB217" s="44">
        <f t="shared" si="13"/>
        <v>46370</v>
      </c>
    </row>
    <row r="218" spans="20:28" ht="57" customHeight="1" x14ac:dyDescent="0.15">
      <c r="T218" s="2">
        <f t="shared" si="16"/>
        <v>165</v>
      </c>
      <c r="V218" s="43">
        <f t="shared" si="18"/>
        <v>46219</v>
      </c>
      <c r="W218" s="43">
        <f t="shared" si="17"/>
        <v>45917</v>
      </c>
      <c r="X218" s="2">
        <f t="shared" si="14"/>
        <v>3</v>
      </c>
      <c r="Z218" s="44">
        <f t="shared" si="15"/>
        <v>45917</v>
      </c>
      <c r="AA218" s="44">
        <f>'R8カレンダー'!J173</f>
        <v>46370</v>
      </c>
      <c r="AB218" s="44">
        <f t="shared" si="13"/>
        <v>46371</v>
      </c>
    </row>
    <row r="219" spans="20:28" ht="57" customHeight="1" x14ac:dyDescent="0.15">
      <c r="T219" s="2">
        <f t="shared" si="16"/>
        <v>166</v>
      </c>
      <c r="V219" s="43">
        <f t="shared" si="18"/>
        <v>46220</v>
      </c>
      <c r="W219" s="43">
        <f t="shared" si="17"/>
        <v>45918</v>
      </c>
      <c r="X219" s="2">
        <f t="shared" si="14"/>
        <v>4</v>
      </c>
      <c r="Z219" s="44">
        <f t="shared" si="15"/>
        <v>45918</v>
      </c>
      <c r="AA219" s="44">
        <f>'R8カレンダー'!J174</f>
        <v>46371</v>
      </c>
      <c r="AB219" s="44">
        <f t="shared" si="13"/>
        <v>46372</v>
      </c>
    </row>
    <row r="220" spans="20:28" ht="57" customHeight="1" x14ac:dyDescent="0.15">
      <c r="T220" s="2">
        <f t="shared" si="16"/>
        <v>167</v>
      </c>
      <c r="V220" s="43">
        <f t="shared" si="18"/>
        <v>46221</v>
      </c>
      <c r="W220" s="43">
        <f t="shared" si="17"/>
        <v>45919</v>
      </c>
      <c r="X220" s="2">
        <f t="shared" si="14"/>
        <v>5</v>
      </c>
      <c r="Z220" s="44">
        <f t="shared" si="15"/>
        <v>45919</v>
      </c>
      <c r="AA220" s="44">
        <f>'R8カレンダー'!J175</f>
        <v>46372</v>
      </c>
      <c r="AB220" s="44">
        <f t="shared" ref="AB220:AB280" si="19">AA221</f>
        <v>46373</v>
      </c>
    </row>
    <row r="221" spans="20:28" ht="57" customHeight="1" x14ac:dyDescent="0.15">
      <c r="T221" s="2">
        <f t="shared" si="16"/>
        <v>168</v>
      </c>
      <c r="V221" s="43">
        <f t="shared" si="18"/>
        <v>46222</v>
      </c>
      <c r="W221" s="43">
        <f t="shared" si="17"/>
        <v>45920</v>
      </c>
      <c r="X221" s="2">
        <f t="shared" si="14"/>
        <v>6</v>
      </c>
      <c r="Z221" s="44" t="str">
        <f t="shared" si="15"/>
        <v/>
      </c>
      <c r="AA221" s="44">
        <f>'R8カレンダー'!J176</f>
        <v>46373</v>
      </c>
      <c r="AB221" s="44">
        <f t="shared" si="19"/>
        <v>46374</v>
      </c>
    </row>
    <row r="222" spans="20:28" ht="57" customHeight="1" x14ac:dyDescent="0.15">
      <c r="T222" s="2">
        <f t="shared" si="16"/>
        <v>169</v>
      </c>
      <c r="V222" s="43">
        <f t="shared" si="18"/>
        <v>46223</v>
      </c>
      <c r="W222" s="43">
        <f t="shared" si="17"/>
        <v>45921</v>
      </c>
      <c r="X222" s="2">
        <f t="shared" si="14"/>
        <v>7</v>
      </c>
      <c r="Z222" s="44" t="str">
        <f t="shared" si="15"/>
        <v/>
      </c>
      <c r="AA222" s="44">
        <f>'R8カレンダー'!J177</f>
        <v>46374</v>
      </c>
      <c r="AB222" s="44">
        <f t="shared" si="19"/>
        <v>46377</v>
      </c>
    </row>
    <row r="223" spans="20:28" ht="57" customHeight="1" x14ac:dyDescent="0.15">
      <c r="T223" s="2">
        <f t="shared" si="16"/>
        <v>170</v>
      </c>
      <c r="V223" s="43">
        <f t="shared" si="18"/>
        <v>46224</v>
      </c>
      <c r="W223" s="43">
        <f t="shared" si="17"/>
        <v>45922</v>
      </c>
      <c r="X223" s="2">
        <f t="shared" si="14"/>
        <v>1</v>
      </c>
      <c r="Y223" s="2" t="s">
        <v>1</v>
      </c>
      <c r="Z223" s="44" t="str">
        <f t="shared" si="15"/>
        <v/>
      </c>
      <c r="AA223" s="44">
        <f>'R8カレンダー'!J178</f>
        <v>46377</v>
      </c>
      <c r="AB223" s="44">
        <f t="shared" si="19"/>
        <v>46378</v>
      </c>
    </row>
    <row r="224" spans="20:28" ht="57" customHeight="1" x14ac:dyDescent="0.15">
      <c r="T224" s="2">
        <f t="shared" si="16"/>
        <v>171</v>
      </c>
      <c r="V224" s="43">
        <f t="shared" si="18"/>
        <v>46225</v>
      </c>
      <c r="W224" s="43">
        <f t="shared" si="17"/>
        <v>45923</v>
      </c>
      <c r="X224" s="2">
        <f t="shared" si="14"/>
        <v>2</v>
      </c>
      <c r="Y224" s="2" t="s">
        <v>1</v>
      </c>
      <c r="Z224" s="44" t="str">
        <f t="shared" si="15"/>
        <v/>
      </c>
      <c r="AA224" s="44">
        <f>'R8カレンダー'!J179</f>
        <v>46378</v>
      </c>
      <c r="AB224" s="44">
        <f t="shared" si="19"/>
        <v>46379</v>
      </c>
    </row>
    <row r="225" spans="20:28" ht="57" customHeight="1" x14ac:dyDescent="0.15">
      <c r="T225" s="2">
        <f t="shared" si="16"/>
        <v>172</v>
      </c>
      <c r="V225" s="43">
        <f t="shared" si="18"/>
        <v>46226</v>
      </c>
      <c r="W225" s="43">
        <f t="shared" si="17"/>
        <v>45924</v>
      </c>
      <c r="X225" s="2">
        <f t="shared" si="14"/>
        <v>3</v>
      </c>
      <c r="Z225" s="44">
        <f t="shared" si="15"/>
        <v>45924</v>
      </c>
      <c r="AA225" s="44">
        <f>'R8カレンダー'!J180</f>
        <v>46379</v>
      </c>
      <c r="AB225" s="44">
        <f t="shared" si="19"/>
        <v>46380</v>
      </c>
    </row>
    <row r="226" spans="20:28" ht="57" customHeight="1" x14ac:dyDescent="0.15">
      <c r="T226" s="2">
        <f t="shared" si="16"/>
        <v>173</v>
      </c>
      <c r="V226" s="43">
        <f t="shared" si="18"/>
        <v>46227</v>
      </c>
      <c r="W226" s="43">
        <f t="shared" si="17"/>
        <v>45925</v>
      </c>
      <c r="X226" s="2">
        <f t="shared" si="14"/>
        <v>4</v>
      </c>
      <c r="Z226" s="44">
        <f t="shared" si="15"/>
        <v>45925</v>
      </c>
      <c r="AA226" s="44">
        <f>'R8カレンダー'!J181</f>
        <v>46380</v>
      </c>
      <c r="AB226" s="44">
        <f t="shared" si="19"/>
        <v>46381</v>
      </c>
    </row>
    <row r="227" spans="20:28" ht="57" customHeight="1" x14ac:dyDescent="0.15">
      <c r="T227" s="2">
        <f t="shared" si="16"/>
        <v>174</v>
      </c>
      <c r="V227" s="43">
        <f t="shared" si="18"/>
        <v>46228</v>
      </c>
      <c r="W227" s="43">
        <f t="shared" si="17"/>
        <v>45926</v>
      </c>
      <c r="X227" s="2">
        <f t="shared" si="14"/>
        <v>5</v>
      </c>
      <c r="Z227" s="44">
        <f t="shared" si="15"/>
        <v>45926</v>
      </c>
      <c r="AA227" s="44">
        <f>'R8カレンダー'!J182</f>
        <v>46381</v>
      </c>
      <c r="AB227" s="44">
        <f t="shared" si="19"/>
        <v>46384</v>
      </c>
    </row>
    <row r="228" spans="20:28" ht="57" customHeight="1" x14ac:dyDescent="0.15">
      <c r="T228" s="2">
        <f t="shared" si="16"/>
        <v>175</v>
      </c>
      <c r="V228" s="43">
        <f t="shared" si="18"/>
        <v>46229</v>
      </c>
      <c r="W228" s="43">
        <f t="shared" si="17"/>
        <v>45927</v>
      </c>
      <c r="X228" s="2">
        <f t="shared" si="14"/>
        <v>6</v>
      </c>
      <c r="Z228" s="44" t="str">
        <f t="shared" si="15"/>
        <v/>
      </c>
      <c r="AA228" s="44">
        <f>'R8カレンダー'!J183</f>
        <v>46384</v>
      </c>
      <c r="AB228" s="44">
        <f t="shared" si="19"/>
        <v>46391</v>
      </c>
    </row>
    <row r="229" spans="20:28" ht="57" customHeight="1" x14ac:dyDescent="0.15">
      <c r="T229" s="2">
        <f t="shared" si="16"/>
        <v>176</v>
      </c>
      <c r="V229" s="43">
        <f t="shared" si="18"/>
        <v>46230</v>
      </c>
      <c r="W229" s="43">
        <f t="shared" si="17"/>
        <v>45928</v>
      </c>
      <c r="X229" s="2">
        <f t="shared" si="14"/>
        <v>7</v>
      </c>
      <c r="Z229" s="44" t="str">
        <f t="shared" si="15"/>
        <v/>
      </c>
      <c r="AA229" s="44">
        <f>'R8カレンダー'!J184</f>
        <v>46391</v>
      </c>
      <c r="AB229" s="44">
        <f t="shared" si="19"/>
        <v>46392</v>
      </c>
    </row>
    <row r="230" spans="20:28" ht="57" customHeight="1" x14ac:dyDescent="0.15">
      <c r="T230" s="2">
        <f t="shared" si="16"/>
        <v>177</v>
      </c>
      <c r="V230" s="43">
        <f t="shared" si="18"/>
        <v>46231</v>
      </c>
      <c r="W230" s="43">
        <f t="shared" si="17"/>
        <v>45929</v>
      </c>
      <c r="X230" s="2">
        <f t="shared" si="14"/>
        <v>1</v>
      </c>
      <c r="Z230" s="44">
        <f t="shared" si="15"/>
        <v>45929</v>
      </c>
      <c r="AA230" s="44">
        <f>'R8カレンダー'!J185</f>
        <v>46392</v>
      </c>
      <c r="AB230" s="44">
        <f t="shared" si="19"/>
        <v>46393</v>
      </c>
    </row>
    <row r="231" spans="20:28" ht="57" customHeight="1" x14ac:dyDescent="0.15">
      <c r="T231" s="2">
        <f t="shared" si="16"/>
        <v>178</v>
      </c>
      <c r="V231" s="43">
        <f t="shared" si="18"/>
        <v>46232</v>
      </c>
      <c r="W231" s="43">
        <f t="shared" si="17"/>
        <v>45930</v>
      </c>
      <c r="X231" s="2">
        <f t="shared" si="14"/>
        <v>2</v>
      </c>
      <c r="Z231" s="44">
        <f t="shared" si="15"/>
        <v>45930</v>
      </c>
      <c r="AA231" s="44">
        <f>'R8カレンダー'!J186</f>
        <v>46393</v>
      </c>
      <c r="AB231" s="44">
        <f t="shared" si="19"/>
        <v>46394</v>
      </c>
    </row>
    <row r="232" spans="20:28" ht="57" customHeight="1" x14ac:dyDescent="0.15">
      <c r="T232" s="2">
        <f t="shared" si="16"/>
        <v>179</v>
      </c>
      <c r="V232" s="43">
        <f t="shared" si="18"/>
        <v>46233</v>
      </c>
      <c r="W232" s="43">
        <f t="shared" si="17"/>
        <v>45931</v>
      </c>
      <c r="X232" s="2">
        <f t="shared" si="14"/>
        <v>3</v>
      </c>
      <c r="Z232" s="44">
        <f t="shared" si="15"/>
        <v>45931</v>
      </c>
      <c r="AA232" s="44">
        <f>'R8カレンダー'!J187</f>
        <v>46394</v>
      </c>
      <c r="AB232" s="44">
        <f t="shared" si="19"/>
        <v>46395</v>
      </c>
    </row>
    <row r="233" spans="20:28" ht="57" customHeight="1" x14ac:dyDescent="0.15">
      <c r="T233" s="2">
        <f t="shared" si="16"/>
        <v>180</v>
      </c>
      <c r="V233" s="43">
        <f t="shared" si="18"/>
        <v>46234</v>
      </c>
      <c r="W233" s="43">
        <f t="shared" si="17"/>
        <v>45932</v>
      </c>
      <c r="X233" s="2">
        <f t="shared" si="14"/>
        <v>4</v>
      </c>
      <c r="Z233" s="44">
        <f t="shared" si="15"/>
        <v>45932</v>
      </c>
      <c r="AA233" s="44">
        <f>'R8カレンダー'!J188</f>
        <v>46395</v>
      </c>
      <c r="AB233" s="44">
        <f t="shared" si="19"/>
        <v>46399</v>
      </c>
    </row>
    <row r="234" spans="20:28" ht="57" customHeight="1" x14ac:dyDescent="0.15">
      <c r="V234" s="43">
        <f t="shared" si="18"/>
        <v>46235</v>
      </c>
      <c r="W234" s="43">
        <f t="shared" si="17"/>
        <v>45933</v>
      </c>
      <c r="X234" s="2">
        <f t="shared" si="14"/>
        <v>5</v>
      </c>
      <c r="Z234" s="44">
        <f t="shared" si="15"/>
        <v>45933</v>
      </c>
      <c r="AA234" s="44">
        <f>'R8カレンダー'!J189</f>
        <v>46399</v>
      </c>
      <c r="AB234" s="44">
        <f t="shared" si="19"/>
        <v>46400</v>
      </c>
    </row>
    <row r="235" spans="20:28" ht="57" customHeight="1" x14ac:dyDescent="0.15">
      <c r="V235" s="43">
        <f t="shared" si="18"/>
        <v>46236</v>
      </c>
      <c r="W235" s="43">
        <f t="shared" si="17"/>
        <v>45934</v>
      </c>
      <c r="X235" s="2">
        <f t="shared" si="14"/>
        <v>6</v>
      </c>
      <c r="Z235" s="44" t="str">
        <f t="shared" si="15"/>
        <v/>
      </c>
      <c r="AA235" s="44">
        <f>'R8カレンダー'!J190</f>
        <v>46400</v>
      </c>
      <c r="AB235" s="44">
        <f t="shared" si="19"/>
        <v>46401</v>
      </c>
    </row>
    <row r="236" spans="20:28" ht="57" customHeight="1" x14ac:dyDescent="0.15">
      <c r="V236" s="43">
        <f t="shared" si="18"/>
        <v>46237</v>
      </c>
      <c r="W236" s="43">
        <f t="shared" si="17"/>
        <v>45935</v>
      </c>
      <c r="X236" s="2">
        <f t="shared" si="14"/>
        <v>7</v>
      </c>
      <c r="Z236" s="44" t="str">
        <f t="shared" si="15"/>
        <v/>
      </c>
      <c r="AA236" s="44">
        <f>'R8カレンダー'!J191</f>
        <v>46401</v>
      </c>
      <c r="AB236" s="44">
        <f t="shared" si="19"/>
        <v>46402</v>
      </c>
    </row>
    <row r="237" spans="20:28" ht="57" customHeight="1" x14ac:dyDescent="0.15">
      <c r="V237" s="43">
        <f t="shared" si="18"/>
        <v>46238</v>
      </c>
      <c r="W237" s="43">
        <f t="shared" si="17"/>
        <v>45936</v>
      </c>
      <c r="X237" s="2">
        <f t="shared" si="14"/>
        <v>1</v>
      </c>
      <c r="Z237" s="44">
        <f t="shared" si="15"/>
        <v>45936</v>
      </c>
      <c r="AA237" s="44">
        <f>'R8カレンダー'!J192</f>
        <v>46402</v>
      </c>
      <c r="AB237" s="44">
        <f t="shared" si="19"/>
        <v>46405</v>
      </c>
    </row>
    <row r="238" spans="20:28" ht="57" customHeight="1" x14ac:dyDescent="0.15">
      <c r="V238" s="43">
        <f t="shared" si="18"/>
        <v>46239</v>
      </c>
      <c r="W238" s="43">
        <f t="shared" si="17"/>
        <v>45937</v>
      </c>
      <c r="X238" s="2">
        <f t="shared" si="14"/>
        <v>2</v>
      </c>
      <c r="Z238" s="44">
        <f t="shared" si="15"/>
        <v>45937</v>
      </c>
      <c r="AA238" s="44">
        <f>'R8カレンダー'!J193</f>
        <v>46405</v>
      </c>
      <c r="AB238" s="44">
        <f t="shared" si="19"/>
        <v>46406</v>
      </c>
    </row>
    <row r="239" spans="20:28" ht="57" customHeight="1" x14ac:dyDescent="0.15">
      <c r="V239" s="43">
        <f t="shared" si="18"/>
        <v>46240</v>
      </c>
      <c r="W239" s="43">
        <f t="shared" si="17"/>
        <v>45938</v>
      </c>
      <c r="X239" s="2">
        <f t="shared" si="14"/>
        <v>3</v>
      </c>
      <c r="Z239" s="44">
        <f t="shared" si="15"/>
        <v>45938</v>
      </c>
      <c r="AA239" s="44">
        <f>'R8カレンダー'!J194</f>
        <v>46406</v>
      </c>
      <c r="AB239" s="44">
        <f t="shared" si="19"/>
        <v>46407</v>
      </c>
    </row>
    <row r="240" spans="20:28" ht="57" customHeight="1" x14ac:dyDescent="0.15">
      <c r="V240" s="43">
        <f t="shared" si="18"/>
        <v>46241</v>
      </c>
      <c r="W240" s="43">
        <f t="shared" si="17"/>
        <v>45939</v>
      </c>
      <c r="X240" s="2">
        <f t="shared" si="14"/>
        <v>4</v>
      </c>
      <c r="Z240" s="44">
        <f t="shared" si="15"/>
        <v>45939</v>
      </c>
      <c r="AA240" s="44">
        <f>'R8カレンダー'!J195</f>
        <v>46407</v>
      </c>
      <c r="AB240" s="44">
        <f t="shared" si="19"/>
        <v>46408</v>
      </c>
    </row>
    <row r="241" spans="22:28" ht="57" customHeight="1" x14ac:dyDescent="0.15">
      <c r="V241" s="43">
        <f t="shared" si="18"/>
        <v>46242</v>
      </c>
      <c r="W241" s="43">
        <f t="shared" si="17"/>
        <v>45940</v>
      </c>
      <c r="X241" s="2">
        <f t="shared" si="14"/>
        <v>5</v>
      </c>
      <c r="Z241" s="44">
        <f t="shared" si="15"/>
        <v>45940</v>
      </c>
      <c r="AA241" s="44">
        <f>'R8カレンダー'!J196</f>
        <v>46408</v>
      </c>
      <c r="AB241" s="44">
        <f t="shared" si="19"/>
        <v>46409</v>
      </c>
    </row>
    <row r="242" spans="22:28" ht="57" customHeight="1" x14ac:dyDescent="0.15">
      <c r="V242" s="43">
        <f t="shared" si="18"/>
        <v>46243</v>
      </c>
      <c r="W242" s="43">
        <f t="shared" si="17"/>
        <v>45941</v>
      </c>
      <c r="X242" s="2">
        <f t="shared" si="14"/>
        <v>6</v>
      </c>
      <c r="Z242" s="44" t="str">
        <f t="shared" si="15"/>
        <v/>
      </c>
      <c r="AA242" s="44">
        <f>'R8カレンダー'!J197</f>
        <v>46409</v>
      </c>
      <c r="AB242" s="44">
        <f t="shared" si="19"/>
        <v>46412</v>
      </c>
    </row>
    <row r="243" spans="22:28" ht="57" customHeight="1" x14ac:dyDescent="0.15">
      <c r="V243" s="43">
        <f t="shared" si="18"/>
        <v>46244</v>
      </c>
      <c r="W243" s="43">
        <f t="shared" si="17"/>
        <v>45942</v>
      </c>
      <c r="X243" s="2">
        <f t="shared" si="14"/>
        <v>7</v>
      </c>
      <c r="Z243" s="44" t="str">
        <f t="shared" si="15"/>
        <v/>
      </c>
      <c r="AA243" s="44">
        <f>'R8カレンダー'!J198</f>
        <v>46412</v>
      </c>
      <c r="AB243" s="44">
        <f t="shared" si="19"/>
        <v>46413</v>
      </c>
    </row>
    <row r="244" spans="22:28" ht="57" customHeight="1" x14ac:dyDescent="0.15">
      <c r="V244" s="43">
        <f t="shared" si="18"/>
        <v>46245</v>
      </c>
      <c r="W244" s="43">
        <f t="shared" si="17"/>
        <v>45943</v>
      </c>
      <c r="X244" s="2">
        <f t="shared" si="14"/>
        <v>1</v>
      </c>
      <c r="Z244" s="44">
        <f t="shared" si="15"/>
        <v>45943</v>
      </c>
      <c r="AA244" s="44">
        <f>'R8カレンダー'!J199</f>
        <v>46413</v>
      </c>
      <c r="AB244" s="44">
        <f t="shared" si="19"/>
        <v>46414</v>
      </c>
    </row>
    <row r="245" spans="22:28" ht="57" customHeight="1" x14ac:dyDescent="0.15">
      <c r="V245" s="43">
        <f t="shared" si="18"/>
        <v>46246</v>
      </c>
      <c r="W245" s="43">
        <f t="shared" si="17"/>
        <v>45944</v>
      </c>
      <c r="X245" s="2">
        <f t="shared" si="14"/>
        <v>2</v>
      </c>
      <c r="Y245" s="2" t="s">
        <v>1</v>
      </c>
      <c r="Z245" s="44" t="str">
        <f t="shared" si="15"/>
        <v/>
      </c>
      <c r="AA245" s="44">
        <f>'R8カレンダー'!J200</f>
        <v>46414</v>
      </c>
      <c r="AB245" s="44">
        <f t="shared" si="19"/>
        <v>46415</v>
      </c>
    </row>
    <row r="246" spans="22:28" ht="57" customHeight="1" x14ac:dyDescent="0.15">
      <c r="V246" s="43">
        <f t="shared" si="18"/>
        <v>46247</v>
      </c>
      <c r="W246" s="43">
        <f t="shared" si="17"/>
        <v>45945</v>
      </c>
      <c r="X246" s="2">
        <f t="shared" si="14"/>
        <v>3</v>
      </c>
      <c r="Z246" s="44">
        <f t="shared" si="15"/>
        <v>45945</v>
      </c>
      <c r="AA246" s="44">
        <f>'R8カレンダー'!J201</f>
        <v>46415</v>
      </c>
      <c r="AB246" s="44">
        <f t="shared" si="19"/>
        <v>46416</v>
      </c>
    </row>
    <row r="247" spans="22:28" ht="57" customHeight="1" x14ac:dyDescent="0.15">
      <c r="V247" s="43">
        <f t="shared" si="18"/>
        <v>46248</v>
      </c>
      <c r="W247" s="43">
        <f t="shared" si="17"/>
        <v>45946</v>
      </c>
      <c r="X247" s="2">
        <f t="shared" si="14"/>
        <v>4</v>
      </c>
      <c r="Z247" s="44">
        <f t="shared" si="15"/>
        <v>45946</v>
      </c>
      <c r="AA247" s="44">
        <f>'R8カレンダー'!J202</f>
        <v>46416</v>
      </c>
      <c r="AB247" s="44">
        <f t="shared" si="19"/>
        <v>46420</v>
      </c>
    </row>
    <row r="248" spans="22:28" ht="57" customHeight="1" x14ac:dyDescent="0.15">
      <c r="V248" s="43">
        <f t="shared" si="18"/>
        <v>46249</v>
      </c>
      <c r="W248" s="43">
        <f t="shared" si="17"/>
        <v>45947</v>
      </c>
      <c r="X248" s="2">
        <f t="shared" si="14"/>
        <v>5</v>
      </c>
      <c r="Z248" s="44">
        <f t="shared" si="15"/>
        <v>45947</v>
      </c>
      <c r="AA248" s="44">
        <f>'R8カレンダー'!J203</f>
        <v>46420</v>
      </c>
      <c r="AB248" s="44">
        <f t="shared" si="19"/>
        <v>46421</v>
      </c>
    </row>
    <row r="249" spans="22:28" ht="57" customHeight="1" x14ac:dyDescent="0.15">
      <c r="V249" s="43">
        <f t="shared" si="18"/>
        <v>46250</v>
      </c>
      <c r="W249" s="43">
        <f t="shared" si="17"/>
        <v>45948</v>
      </c>
      <c r="X249" s="2">
        <f t="shared" ref="X249:X312" si="20">WEEKDAY(W249,2)</f>
        <v>6</v>
      </c>
      <c r="Z249" s="44" t="str">
        <f t="shared" ref="Z249:Z266" si="21">IF(OR(X249=6,X249=7,Y249&lt;&gt;""),"",W249)</f>
        <v/>
      </c>
      <c r="AA249" s="44">
        <f>'R8カレンダー'!J204</f>
        <v>46421</v>
      </c>
      <c r="AB249" s="44">
        <f t="shared" si="19"/>
        <v>46422</v>
      </c>
    </row>
    <row r="250" spans="22:28" ht="57" customHeight="1" x14ac:dyDescent="0.15">
      <c r="V250" s="43">
        <f t="shared" si="18"/>
        <v>46251</v>
      </c>
      <c r="W250" s="43">
        <f t="shared" si="17"/>
        <v>45949</v>
      </c>
      <c r="X250" s="2">
        <f t="shared" si="20"/>
        <v>7</v>
      </c>
      <c r="Z250" s="44" t="str">
        <f t="shared" si="21"/>
        <v/>
      </c>
      <c r="AA250" s="44">
        <f>'R8カレンダー'!J205</f>
        <v>46422</v>
      </c>
      <c r="AB250" s="44">
        <f t="shared" si="19"/>
        <v>46423</v>
      </c>
    </row>
    <row r="251" spans="22:28" ht="57" customHeight="1" x14ac:dyDescent="0.15">
      <c r="V251" s="43">
        <f t="shared" si="18"/>
        <v>46252</v>
      </c>
      <c r="W251" s="43">
        <f t="shared" si="17"/>
        <v>45950</v>
      </c>
      <c r="X251" s="2">
        <f t="shared" si="20"/>
        <v>1</v>
      </c>
      <c r="Z251" s="44">
        <f t="shared" si="21"/>
        <v>45950</v>
      </c>
      <c r="AA251" s="44">
        <f>'R8カレンダー'!J206</f>
        <v>46423</v>
      </c>
      <c r="AB251" s="44">
        <f t="shared" si="19"/>
        <v>46426</v>
      </c>
    </row>
    <row r="252" spans="22:28" ht="57" customHeight="1" x14ac:dyDescent="0.15">
      <c r="V252" s="43">
        <f t="shared" si="18"/>
        <v>46253</v>
      </c>
      <c r="W252" s="43">
        <f t="shared" si="17"/>
        <v>45951</v>
      </c>
      <c r="X252" s="2">
        <f t="shared" si="20"/>
        <v>2</v>
      </c>
      <c r="Z252" s="44">
        <f t="shared" si="21"/>
        <v>45951</v>
      </c>
      <c r="AA252" s="44">
        <f>'R8カレンダー'!J207</f>
        <v>46426</v>
      </c>
      <c r="AB252" s="44">
        <f t="shared" si="19"/>
        <v>46427</v>
      </c>
    </row>
    <row r="253" spans="22:28" ht="57" customHeight="1" x14ac:dyDescent="0.15">
      <c r="V253" s="43">
        <f t="shared" si="18"/>
        <v>46254</v>
      </c>
      <c r="W253" s="43">
        <f t="shared" si="17"/>
        <v>45952</v>
      </c>
      <c r="X253" s="2">
        <f t="shared" si="20"/>
        <v>3</v>
      </c>
      <c r="Z253" s="44">
        <f t="shared" si="21"/>
        <v>45952</v>
      </c>
      <c r="AA253" s="44">
        <f>'R8カレンダー'!J208</f>
        <v>46427</v>
      </c>
      <c r="AB253" s="44">
        <f t="shared" si="19"/>
        <v>46428</v>
      </c>
    </row>
    <row r="254" spans="22:28" ht="57" customHeight="1" x14ac:dyDescent="0.15">
      <c r="V254" s="43">
        <f t="shared" si="18"/>
        <v>46255</v>
      </c>
      <c r="W254" s="43">
        <f t="shared" si="17"/>
        <v>45953</v>
      </c>
      <c r="X254" s="2">
        <f t="shared" si="20"/>
        <v>4</v>
      </c>
      <c r="Z254" s="44">
        <f t="shared" si="21"/>
        <v>45953</v>
      </c>
      <c r="AA254" s="44">
        <f>'R8カレンダー'!J209</f>
        <v>46428</v>
      </c>
      <c r="AB254" s="44">
        <f t="shared" si="19"/>
        <v>46430</v>
      </c>
    </row>
    <row r="255" spans="22:28" ht="57" customHeight="1" x14ac:dyDescent="0.15">
      <c r="V255" s="43">
        <f t="shared" si="18"/>
        <v>46256</v>
      </c>
      <c r="W255" s="43">
        <f t="shared" si="17"/>
        <v>45954</v>
      </c>
      <c r="X255" s="2">
        <f t="shared" si="20"/>
        <v>5</v>
      </c>
      <c r="Z255" s="44">
        <f t="shared" si="21"/>
        <v>45954</v>
      </c>
      <c r="AA255" s="44">
        <f>'R8カレンダー'!J210</f>
        <v>46430</v>
      </c>
      <c r="AB255" s="44">
        <f t="shared" si="19"/>
        <v>46433</v>
      </c>
    </row>
    <row r="256" spans="22:28" ht="57" customHeight="1" x14ac:dyDescent="0.15">
      <c r="V256" s="43">
        <f t="shared" si="18"/>
        <v>46257</v>
      </c>
      <c r="W256" s="43">
        <f t="shared" si="17"/>
        <v>45955</v>
      </c>
      <c r="X256" s="2">
        <f t="shared" si="20"/>
        <v>6</v>
      </c>
      <c r="Y256" s="2" t="s">
        <v>1</v>
      </c>
      <c r="Z256" s="44" t="str">
        <f t="shared" si="21"/>
        <v/>
      </c>
      <c r="AA256" s="44">
        <f>'R8カレンダー'!J211</f>
        <v>46433</v>
      </c>
      <c r="AB256" s="44">
        <f t="shared" si="19"/>
        <v>46434</v>
      </c>
    </row>
    <row r="257" spans="22:28" ht="57" customHeight="1" x14ac:dyDescent="0.15">
      <c r="V257" s="43">
        <f t="shared" si="18"/>
        <v>46258</v>
      </c>
      <c r="W257" s="43">
        <f t="shared" si="17"/>
        <v>45956</v>
      </c>
      <c r="X257" s="2">
        <f t="shared" si="20"/>
        <v>7</v>
      </c>
      <c r="Z257" s="44" t="str">
        <f t="shared" si="21"/>
        <v/>
      </c>
      <c r="AA257" s="44">
        <f>'R8カレンダー'!J212</f>
        <v>46434</v>
      </c>
      <c r="AB257" s="44">
        <f t="shared" si="19"/>
        <v>46435</v>
      </c>
    </row>
    <row r="258" spans="22:28" ht="57" customHeight="1" x14ac:dyDescent="0.15">
      <c r="V258" s="43">
        <f t="shared" si="18"/>
        <v>46259</v>
      </c>
      <c r="W258" s="43">
        <f t="shared" si="17"/>
        <v>45957</v>
      </c>
      <c r="X258" s="2">
        <f t="shared" si="20"/>
        <v>1</v>
      </c>
      <c r="Z258" s="44">
        <f t="shared" si="21"/>
        <v>45957</v>
      </c>
      <c r="AA258" s="44">
        <f>'R8カレンダー'!J213</f>
        <v>46435</v>
      </c>
      <c r="AB258" s="44">
        <f t="shared" si="19"/>
        <v>46436</v>
      </c>
    </row>
    <row r="259" spans="22:28" ht="57" customHeight="1" x14ac:dyDescent="0.15">
      <c r="V259" s="43">
        <f t="shared" si="18"/>
        <v>46260</v>
      </c>
      <c r="W259" s="43">
        <f t="shared" si="17"/>
        <v>45958</v>
      </c>
      <c r="X259" s="2">
        <f t="shared" si="20"/>
        <v>2</v>
      </c>
      <c r="Z259" s="44">
        <f t="shared" si="21"/>
        <v>45958</v>
      </c>
      <c r="AA259" s="44">
        <f>'R8カレンダー'!J214</f>
        <v>46436</v>
      </c>
      <c r="AB259" s="44">
        <f t="shared" si="19"/>
        <v>46437</v>
      </c>
    </row>
    <row r="260" spans="22:28" ht="57" customHeight="1" x14ac:dyDescent="0.15">
      <c r="V260" s="43">
        <f t="shared" si="18"/>
        <v>46261</v>
      </c>
      <c r="W260" s="43">
        <f t="shared" si="17"/>
        <v>45959</v>
      </c>
      <c r="X260" s="2">
        <f t="shared" si="20"/>
        <v>3</v>
      </c>
      <c r="Z260" s="44">
        <f t="shared" si="21"/>
        <v>45959</v>
      </c>
      <c r="AA260" s="44">
        <f>'R8カレンダー'!J215</f>
        <v>46437</v>
      </c>
      <c r="AB260" s="44">
        <f t="shared" si="19"/>
        <v>46440</v>
      </c>
    </row>
    <row r="261" spans="22:28" ht="57" customHeight="1" x14ac:dyDescent="0.15">
      <c r="V261" s="43">
        <f t="shared" si="18"/>
        <v>46262</v>
      </c>
      <c r="W261" s="43">
        <f t="shared" si="17"/>
        <v>45960</v>
      </c>
      <c r="X261" s="2">
        <f t="shared" si="20"/>
        <v>4</v>
      </c>
      <c r="Z261" s="44">
        <f t="shared" si="21"/>
        <v>45960</v>
      </c>
      <c r="AA261" s="44">
        <f>'R8カレンダー'!J216</f>
        <v>46440</v>
      </c>
      <c r="AB261" s="44">
        <f t="shared" si="19"/>
        <v>46442</v>
      </c>
    </row>
    <row r="262" spans="22:28" ht="57" customHeight="1" x14ac:dyDescent="0.15">
      <c r="V262" s="43">
        <f t="shared" si="18"/>
        <v>46263</v>
      </c>
      <c r="W262" s="43">
        <f t="shared" si="17"/>
        <v>45961</v>
      </c>
      <c r="X262" s="2">
        <f t="shared" si="20"/>
        <v>5</v>
      </c>
      <c r="Z262" s="44">
        <f t="shared" si="21"/>
        <v>45961</v>
      </c>
      <c r="AA262" s="44">
        <f>'R8カレンダー'!J217</f>
        <v>46442</v>
      </c>
      <c r="AB262" s="44">
        <f t="shared" si="19"/>
        <v>46443</v>
      </c>
    </row>
    <row r="263" spans="22:28" ht="57" customHeight="1" x14ac:dyDescent="0.15">
      <c r="V263" s="43">
        <f t="shared" si="18"/>
        <v>46264</v>
      </c>
      <c r="W263" s="43">
        <f t="shared" si="17"/>
        <v>45962</v>
      </c>
      <c r="X263" s="2">
        <f t="shared" si="20"/>
        <v>6</v>
      </c>
      <c r="Z263" s="44" t="str">
        <f t="shared" si="21"/>
        <v/>
      </c>
      <c r="AA263" s="44">
        <f>'R8カレンダー'!J218</f>
        <v>46443</v>
      </c>
      <c r="AB263" s="44">
        <f t="shared" si="19"/>
        <v>46444</v>
      </c>
    </row>
    <row r="264" spans="22:28" ht="57" customHeight="1" x14ac:dyDescent="0.15">
      <c r="V264" s="43">
        <f t="shared" si="18"/>
        <v>46265</v>
      </c>
      <c r="W264" s="43">
        <f t="shared" si="17"/>
        <v>45963</v>
      </c>
      <c r="X264" s="2">
        <f t="shared" si="20"/>
        <v>7</v>
      </c>
      <c r="Z264" s="44" t="str">
        <f t="shared" si="21"/>
        <v/>
      </c>
      <c r="AA264" s="44">
        <f>'R8カレンダー'!J219</f>
        <v>46444</v>
      </c>
      <c r="AB264" s="44">
        <f t="shared" si="19"/>
        <v>46447</v>
      </c>
    </row>
    <row r="265" spans="22:28" ht="57" customHeight="1" x14ac:dyDescent="0.15">
      <c r="V265" s="43">
        <f t="shared" si="18"/>
        <v>46266</v>
      </c>
      <c r="W265" s="43">
        <f t="shared" si="17"/>
        <v>45964</v>
      </c>
      <c r="X265" s="2">
        <f t="shared" si="20"/>
        <v>1</v>
      </c>
      <c r="Y265" s="2" t="s">
        <v>1</v>
      </c>
      <c r="Z265" s="44" t="str">
        <f t="shared" si="21"/>
        <v/>
      </c>
      <c r="AA265" s="44">
        <f>'R8カレンダー'!J220</f>
        <v>46447</v>
      </c>
      <c r="AB265" s="44">
        <f t="shared" si="19"/>
        <v>46448</v>
      </c>
    </row>
    <row r="266" spans="22:28" ht="57" customHeight="1" x14ac:dyDescent="0.15">
      <c r="V266" s="43">
        <f t="shared" si="18"/>
        <v>46267</v>
      </c>
      <c r="W266" s="43">
        <f t="shared" si="17"/>
        <v>45965</v>
      </c>
      <c r="X266" s="2">
        <f t="shared" si="20"/>
        <v>2</v>
      </c>
      <c r="Y266" s="2" t="s">
        <v>1</v>
      </c>
      <c r="Z266" s="44" t="str">
        <f t="shared" si="21"/>
        <v/>
      </c>
      <c r="AA266" s="44">
        <f>'R8カレンダー'!J221</f>
        <v>46448</v>
      </c>
      <c r="AB266" s="44">
        <f t="shared" si="19"/>
        <v>46449</v>
      </c>
    </row>
    <row r="267" spans="22:28" ht="57" customHeight="1" x14ac:dyDescent="0.15">
      <c r="V267" s="43">
        <f t="shared" si="18"/>
        <v>46268</v>
      </c>
      <c r="W267" s="43">
        <f t="shared" ref="W267:W330" si="22">W266+1</f>
        <v>45966</v>
      </c>
      <c r="X267" s="2">
        <f t="shared" si="20"/>
        <v>3</v>
      </c>
      <c r="Z267" s="44">
        <f t="shared" ref="Z267:Z330" si="23">IF(OR(X267=6,X267=7,Y267&lt;&gt;""),"",W267)</f>
        <v>45966</v>
      </c>
      <c r="AA267" s="44">
        <f>'R8カレンダー'!J222</f>
        <v>46449</v>
      </c>
      <c r="AB267" s="44">
        <f t="shared" si="19"/>
        <v>46450</v>
      </c>
    </row>
    <row r="268" spans="22:28" ht="57" customHeight="1" x14ac:dyDescent="0.15">
      <c r="V268" s="43">
        <f t="shared" si="18"/>
        <v>46269</v>
      </c>
      <c r="W268" s="43">
        <f t="shared" si="22"/>
        <v>45967</v>
      </c>
      <c r="X268" s="2">
        <f t="shared" si="20"/>
        <v>4</v>
      </c>
      <c r="Z268" s="44">
        <f t="shared" si="23"/>
        <v>45967</v>
      </c>
      <c r="AA268" s="44">
        <f>'R8カレンダー'!J223</f>
        <v>46450</v>
      </c>
      <c r="AB268" s="44">
        <f t="shared" si="19"/>
        <v>46451</v>
      </c>
    </row>
    <row r="269" spans="22:28" ht="57" customHeight="1" x14ac:dyDescent="0.15">
      <c r="V269" s="43">
        <f t="shared" si="18"/>
        <v>46270</v>
      </c>
      <c r="W269" s="43">
        <f t="shared" si="22"/>
        <v>45968</v>
      </c>
      <c r="X269" s="2">
        <f t="shared" si="20"/>
        <v>5</v>
      </c>
      <c r="Z269" s="44">
        <f t="shared" si="23"/>
        <v>45968</v>
      </c>
      <c r="AA269" s="44">
        <f>'R8カレンダー'!J224</f>
        <v>46451</v>
      </c>
      <c r="AB269" s="44">
        <f t="shared" si="19"/>
        <v>46468</v>
      </c>
    </row>
    <row r="270" spans="22:28" ht="57" customHeight="1" x14ac:dyDescent="0.15">
      <c r="V270" s="43">
        <f t="shared" si="18"/>
        <v>46271</v>
      </c>
      <c r="W270" s="43">
        <f t="shared" si="22"/>
        <v>45969</v>
      </c>
      <c r="X270" s="2">
        <f t="shared" si="20"/>
        <v>6</v>
      </c>
      <c r="Z270" s="44" t="str">
        <f t="shared" si="23"/>
        <v/>
      </c>
      <c r="AA270" s="44">
        <f>'R8カレンダー'!J225</f>
        <v>46468</v>
      </c>
      <c r="AB270" s="44">
        <f t="shared" si="19"/>
        <v>46469</v>
      </c>
    </row>
    <row r="271" spans="22:28" ht="57" customHeight="1" x14ac:dyDescent="0.15">
      <c r="V271" s="43">
        <f t="shared" si="18"/>
        <v>46272</v>
      </c>
      <c r="W271" s="43">
        <f t="shared" si="22"/>
        <v>45970</v>
      </c>
      <c r="X271" s="2">
        <f t="shared" si="20"/>
        <v>7</v>
      </c>
      <c r="Z271" s="44" t="str">
        <f t="shared" si="23"/>
        <v/>
      </c>
      <c r="AA271" s="44">
        <f>'R8カレンダー'!J226</f>
        <v>46469</v>
      </c>
      <c r="AB271" s="44">
        <f t="shared" si="19"/>
        <v>46470</v>
      </c>
    </row>
    <row r="272" spans="22:28" ht="57" customHeight="1" x14ac:dyDescent="0.15">
      <c r="V272" s="43">
        <f t="shared" si="18"/>
        <v>46273</v>
      </c>
      <c r="W272" s="43">
        <f t="shared" si="22"/>
        <v>45971</v>
      </c>
      <c r="X272" s="2">
        <f t="shared" si="20"/>
        <v>1</v>
      </c>
      <c r="Z272" s="44">
        <f t="shared" si="23"/>
        <v>45971</v>
      </c>
      <c r="AA272" s="44">
        <f>'R8カレンダー'!J227</f>
        <v>46470</v>
      </c>
      <c r="AB272" s="44">
        <f t="shared" si="19"/>
        <v>46471</v>
      </c>
    </row>
    <row r="273" spans="22:28" ht="57" customHeight="1" x14ac:dyDescent="0.15">
      <c r="V273" s="43">
        <f t="shared" si="18"/>
        <v>46274</v>
      </c>
      <c r="W273" s="43">
        <f t="shared" si="22"/>
        <v>45972</v>
      </c>
      <c r="X273" s="2">
        <f t="shared" si="20"/>
        <v>2</v>
      </c>
      <c r="Z273" s="44">
        <f t="shared" si="23"/>
        <v>45972</v>
      </c>
      <c r="AA273" s="44">
        <f>'R8カレンダー'!J228</f>
        <v>46471</v>
      </c>
      <c r="AB273" s="44">
        <f t="shared" si="19"/>
        <v>46472</v>
      </c>
    </row>
    <row r="274" spans="22:28" ht="57" customHeight="1" x14ac:dyDescent="0.15">
      <c r="V274" s="43">
        <f t="shared" ref="V274:V337" si="24">V273+1</f>
        <v>46275</v>
      </c>
      <c r="W274" s="43">
        <f t="shared" si="22"/>
        <v>45973</v>
      </c>
      <c r="X274" s="2">
        <f t="shared" si="20"/>
        <v>3</v>
      </c>
      <c r="Z274" s="44">
        <f t="shared" si="23"/>
        <v>45973</v>
      </c>
      <c r="AA274" s="44">
        <f>'R8カレンダー'!J229</f>
        <v>46472</v>
      </c>
      <c r="AB274" s="44">
        <f t="shared" si="19"/>
        <v>46475</v>
      </c>
    </row>
    <row r="275" spans="22:28" ht="57" customHeight="1" x14ac:dyDescent="0.15">
      <c r="V275" s="43">
        <f t="shared" si="24"/>
        <v>46276</v>
      </c>
      <c r="W275" s="43">
        <f t="shared" si="22"/>
        <v>45974</v>
      </c>
      <c r="X275" s="2">
        <f t="shared" si="20"/>
        <v>4</v>
      </c>
      <c r="Z275" s="44">
        <f t="shared" si="23"/>
        <v>45974</v>
      </c>
      <c r="AA275" s="44">
        <f>'R8カレンダー'!J230</f>
        <v>46475</v>
      </c>
      <c r="AB275" s="44">
        <f t="shared" si="19"/>
        <v>46476</v>
      </c>
    </row>
    <row r="276" spans="22:28" ht="57" customHeight="1" x14ac:dyDescent="0.15">
      <c r="V276" s="43">
        <f t="shared" si="24"/>
        <v>46277</v>
      </c>
      <c r="W276" s="43">
        <f t="shared" si="22"/>
        <v>45975</v>
      </c>
      <c r="X276" s="2">
        <f t="shared" si="20"/>
        <v>5</v>
      </c>
      <c r="Z276" s="44">
        <f t="shared" si="23"/>
        <v>45975</v>
      </c>
      <c r="AA276" s="44">
        <f>'R8カレンダー'!J231</f>
        <v>46476</v>
      </c>
      <c r="AB276" s="44">
        <f t="shared" si="19"/>
        <v>46477</v>
      </c>
    </row>
    <row r="277" spans="22:28" ht="57" customHeight="1" x14ac:dyDescent="0.15">
      <c r="V277" s="43">
        <f t="shared" si="24"/>
        <v>46278</v>
      </c>
      <c r="W277" s="43">
        <f t="shared" si="22"/>
        <v>45976</v>
      </c>
      <c r="X277" s="2">
        <f t="shared" si="20"/>
        <v>6</v>
      </c>
      <c r="Z277" s="44" t="str">
        <f t="shared" si="23"/>
        <v/>
      </c>
      <c r="AA277" s="44">
        <f>'R8カレンダー'!J232</f>
        <v>46477</v>
      </c>
      <c r="AB277" s="44" t="str">
        <f t="shared" si="19"/>
        <v/>
      </c>
    </row>
    <row r="278" spans="22:28" ht="57" customHeight="1" x14ac:dyDescent="0.15">
      <c r="V278" s="43">
        <f t="shared" si="24"/>
        <v>46279</v>
      </c>
      <c r="W278" s="43">
        <f t="shared" si="22"/>
        <v>45977</v>
      </c>
      <c r="X278" s="2">
        <f t="shared" si="20"/>
        <v>7</v>
      </c>
      <c r="Z278" s="44" t="str">
        <f t="shared" si="23"/>
        <v/>
      </c>
      <c r="AA278" s="44" t="str">
        <f>'R8カレンダー'!J233</f>
        <v/>
      </c>
      <c r="AB278" s="44" t="str">
        <f t="shared" si="19"/>
        <v/>
      </c>
    </row>
    <row r="279" spans="22:28" ht="57" customHeight="1" x14ac:dyDescent="0.15">
      <c r="V279" s="43">
        <f t="shared" si="24"/>
        <v>46280</v>
      </c>
      <c r="W279" s="43">
        <f t="shared" si="22"/>
        <v>45978</v>
      </c>
      <c r="X279" s="2">
        <f t="shared" si="20"/>
        <v>1</v>
      </c>
      <c r="Z279" s="44">
        <f t="shared" si="23"/>
        <v>45978</v>
      </c>
      <c r="AA279" s="44" t="str">
        <f>'R8カレンダー'!J234</f>
        <v/>
      </c>
      <c r="AB279" s="44" t="e">
        <f t="shared" si="19"/>
        <v>#REF!</v>
      </c>
    </row>
    <row r="280" spans="22:28" ht="57" customHeight="1" x14ac:dyDescent="0.15">
      <c r="V280" s="43">
        <f t="shared" si="24"/>
        <v>46281</v>
      </c>
      <c r="W280" s="43">
        <f t="shared" si="22"/>
        <v>45979</v>
      </c>
      <c r="X280" s="2">
        <f t="shared" si="20"/>
        <v>2</v>
      </c>
      <c r="Z280" s="44">
        <f t="shared" si="23"/>
        <v>45979</v>
      </c>
      <c r="AA280" s="44" t="e">
        <f>#REF!</f>
        <v>#REF!</v>
      </c>
      <c r="AB280" s="44" t="e">
        <f t="shared" si="19"/>
        <v>#REF!</v>
      </c>
    </row>
    <row r="281" spans="22:28" ht="57" customHeight="1" x14ac:dyDescent="0.15">
      <c r="V281" s="43">
        <f t="shared" si="24"/>
        <v>46282</v>
      </c>
      <c r="W281" s="43">
        <f t="shared" si="22"/>
        <v>45980</v>
      </c>
      <c r="X281" s="2">
        <f t="shared" si="20"/>
        <v>3</v>
      </c>
      <c r="Z281" s="44">
        <f t="shared" si="23"/>
        <v>45980</v>
      </c>
      <c r="AA281" s="44" t="e">
        <f>#REF!</f>
        <v>#REF!</v>
      </c>
      <c r="AB281" s="44"/>
    </row>
    <row r="282" spans="22:28" ht="57" customHeight="1" x14ac:dyDescent="0.15">
      <c r="V282" s="43">
        <f t="shared" si="24"/>
        <v>46283</v>
      </c>
      <c r="W282" s="43">
        <f t="shared" si="22"/>
        <v>45981</v>
      </c>
      <c r="X282" s="2">
        <f t="shared" si="20"/>
        <v>4</v>
      </c>
      <c r="Z282" s="44">
        <f t="shared" si="23"/>
        <v>45981</v>
      </c>
      <c r="AB282" s="44"/>
    </row>
    <row r="283" spans="22:28" ht="57" customHeight="1" x14ac:dyDescent="0.15">
      <c r="V283" s="43">
        <f t="shared" si="24"/>
        <v>46284</v>
      </c>
      <c r="W283" s="43">
        <f t="shared" si="22"/>
        <v>45982</v>
      </c>
      <c r="X283" s="2">
        <f t="shared" si="20"/>
        <v>5</v>
      </c>
      <c r="Z283" s="44">
        <f t="shared" si="23"/>
        <v>45982</v>
      </c>
      <c r="AB283" s="44"/>
    </row>
    <row r="284" spans="22:28" ht="57" customHeight="1" x14ac:dyDescent="0.15">
      <c r="V284" s="43">
        <f t="shared" si="24"/>
        <v>46285</v>
      </c>
      <c r="W284" s="43">
        <f t="shared" si="22"/>
        <v>45983</v>
      </c>
      <c r="X284" s="2">
        <f t="shared" si="20"/>
        <v>6</v>
      </c>
      <c r="Z284" s="44" t="str">
        <f t="shared" si="23"/>
        <v/>
      </c>
      <c r="AB284" s="44"/>
    </row>
    <row r="285" spans="22:28" ht="57" customHeight="1" x14ac:dyDescent="0.15">
      <c r="V285" s="43">
        <f t="shared" si="24"/>
        <v>46286</v>
      </c>
      <c r="W285" s="43">
        <f t="shared" si="22"/>
        <v>45984</v>
      </c>
      <c r="X285" s="2">
        <f t="shared" si="20"/>
        <v>7</v>
      </c>
      <c r="Y285" s="2" t="s">
        <v>1</v>
      </c>
      <c r="Z285" s="44" t="str">
        <f t="shared" si="23"/>
        <v/>
      </c>
      <c r="AB285" s="44"/>
    </row>
    <row r="286" spans="22:28" ht="57" customHeight="1" x14ac:dyDescent="0.15">
      <c r="V286" s="43">
        <f t="shared" si="24"/>
        <v>46287</v>
      </c>
      <c r="W286" s="43">
        <f t="shared" si="22"/>
        <v>45985</v>
      </c>
      <c r="X286" s="2">
        <f t="shared" si="20"/>
        <v>1</v>
      </c>
      <c r="Z286" s="44">
        <f t="shared" si="23"/>
        <v>45985</v>
      </c>
      <c r="AA286" s="44" t="s">
        <v>50</v>
      </c>
      <c r="AB286" s="44"/>
    </row>
    <row r="287" spans="22:28" ht="57" customHeight="1" x14ac:dyDescent="0.15">
      <c r="V287" s="43">
        <f t="shared" si="24"/>
        <v>46288</v>
      </c>
      <c r="W287" s="43">
        <f t="shared" si="22"/>
        <v>45986</v>
      </c>
      <c r="X287" s="2">
        <f t="shared" si="20"/>
        <v>2</v>
      </c>
      <c r="Y287" s="2" t="s">
        <v>1</v>
      </c>
      <c r="Z287" s="44" t="str">
        <f t="shared" si="23"/>
        <v/>
      </c>
      <c r="AA287" s="44" t="s">
        <v>50</v>
      </c>
      <c r="AB287" s="44"/>
    </row>
    <row r="288" spans="22:28" ht="57" customHeight="1" x14ac:dyDescent="0.15">
      <c r="V288" s="43">
        <f t="shared" si="24"/>
        <v>46289</v>
      </c>
      <c r="W288" s="43">
        <f t="shared" si="22"/>
        <v>45987</v>
      </c>
      <c r="X288" s="2">
        <f t="shared" si="20"/>
        <v>3</v>
      </c>
      <c r="Z288" s="43">
        <f t="shared" si="23"/>
        <v>45987</v>
      </c>
      <c r="AB288" s="44"/>
    </row>
    <row r="289" spans="22:28" ht="57" customHeight="1" x14ac:dyDescent="0.15">
      <c r="V289" s="43">
        <f t="shared" si="24"/>
        <v>46290</v>
      </c>
      <c r="W289" s="43">
        <f t="shared" si="22"/>
        <v>45988</v>
      </c>
      <c r="X289" s="2">
        <f t="shared" si="20"/>
        <v>4</v>
      </c>
      <c r="Z289" s="43">
        <f t="shared" si="23"/>
        <v>45988</v>
      </c>
      <c r="AB289" s="44"/>
    </row>
    <row r="290" spans="22:28" ht="57" customHeight="1" x14ac:dyDescent="0.15">
      <c r="V290" s="43">
        <f t="shared" si="24"/>
        <v>46291</v>
      </c>
      <c r="W290" s="43">
        <f t="shared" si="22"/>
        <v>45989</v>
      </c>
      <c r="X290" s="2">
        <f t="shared" si="20"/>
        <v>5</v>
      </c>
      <c r="Z290" s="43">
        <f t="shared" si="23"/>
        <v>45989</v>
      </c>
      <c r="AB290" s="44"/>
    </row>
    <row r="291" spans="22:28" ht="57" customHeight="1" x14ac:dyDescent="0.15">
      <c r="V291" s="43">
        <f t="shared" si="24"/>
        <v>46292</v>
      </c>
      <c r="W291" s="43">
        <f t="shared" si="22"/>
        <v>45990</v>
      </c>
      <c r="X291" s="2">
        <f t="shared" si="20"/>
        <v>6</v>
      </c>
      <c r="Z291" s="43" t="str">
        <f t="shared" si="23"/>
        <v/>
      </c>
      <c r="AB291" s="44"/>
    </row>
    <row r="292" spans="22:28" ht="57" customHeight="1" x14ac:dyDescent="0.15">
      <c r="V292" s="43">
        <f t="shared" si="24"/>
        <v>46293</v>
      </c>
      <c r="W292" s="43">
        <f t="shared" si="22"/>
        <v>45991</v>
      </c>
      <c r="X292" s="2">
        <f t="shared" si="20"/>
        <v>7</v>
      </c>
      <c r="Z292" s="43" t="str">
        <f t="shared" si="23"/>
        <v/>
      </c>
      <c r="AB292" s="44"/>
    </row>
    <row r="293" spans="22:28" ht="57" customHeight="1" x14ac:dyDescent="0.15">
      <c r="V293" s="43">
        <f t="shared" si="24"/>
        <v>46294</v>
      </c>
      <c r="W293" s="43">
        <f t="shared" si="22"/>
        <v>45992</v>
      </c>
      <c r="X293" s="2">
        <f t="shared" si="20"/>
        <v>1</v>
      </c>
      <c r="Z293" s="43">
        <f t="shared" si="23"/>
        <v>45992</v>
      </c>
      <c r="AA293" s="43" t="s">
        <v>50</v>
      </c>
      <c r="AB293" s="44"/>
    </row>
    <row r="294" spans="22:28" ht="57" customHeight="1" x14ac:dyDescent="0.15">
      <c r="V294" s="43">
        <f t="shared" si="24"/>
        <v>46295</v>
      </c>
      <c r="W294" s="43">
        <f t="shared" si="22"/>
        <v>45993</v>
      </c>
      <c r="X294" s="2">
        <f t="shared" si="20"/>
        <v>2</v>
      </c>
      <c r="Z294" s="43">
        <f t="shared" si="23"/>
        <v>45993</v>
      </c>
      <c r="AA294" s="43" t="s">
        <v>50</v>
      </c>
      <c r="AB294" s="44"/>
    </row>
    <row r="295" spans="22:28" ht="57" customHeight="1" x14ac:dyDescent="0.15">
      <c r="V295" s="43">
        <f t="shared" si="24"/>
        <v>46296</v>
      </c>
      <c r="W295" s="43">
        <f t="shared" si="22"/>
        <v>45994</v>
      </c>
      <c r="X295" s="2">
        <f t="shared" si="20"/>
        <v>3</v>
      </c>
      <c r="Z295" s="43">
        <f t="shared" si="23"/>
        <v>45994</v>
      </c>
      <c r="AB295" s="44"/>
    </row>
    <row r="296" spans="22:28" ht="57" customHeight="1" x14ac:dyDescent="0.15">
      <c r="V296" s="43">
        <f t="shared" si="24"/>
        <v>46297</v>
      </c>
      <c r="W296" s="43">
        <f t="shared" si="22"/>
        <v>45995</v>
      </c>
      <c r="X296" s="2">
        <f t="shared" si="20"/>
        <v>4</v>
      </c>
      <c r="Z296" s="43">
        <f t="shared" si="23"/>
        <v>45995</v>
      </c>
      <c r="AB296" s="44"/>
    </row>
    <row r="297" spans="22:28" ht="57" customHeight="1" x14ac:dyDescent="0.15">
      <c r="V297" s="43">
        <f t="shared" si="24"/>
        <v>46298</v>
      </c>
      <c r="W297" s="43">
        <f t="shared" si="22"/>
        <v>45996</v>
      </c>
      <c r="X297" s="2">
        <f t="shared" si="20"/>
        <v>5</v>
      </c>
      <c r="Z297" s="43">
        <f t="shared" si="23"/>
        <v>45996</v>
      </c>
      <c r="AB297" s="44"/>
    </row>
    <row r="298" spans="22:28" ht="57" customHeight="1" x14ac:dyDescent="0.15">
      <c r="V298" s="43">
        <f t="shared" si="24"/>
        <v>46299</v>
      </c>
      <c r="W298" s="43">
        <f t="shared" si="22"/>
        <v>45997</v>
      </c>
      <c r="X298" s="2">
        <f t="shared" si="20"/>
        <v>6</v>
      </c>
      <c r="Z298" s="43" t="str">
        <f t="shared" si="23"/>
        <v/>
      </c>
      <c r="AB298" s="44"/>
    </row>
    <row r="299" spans="22:28" ht="57" customHeight="1" x14ac:dyDescent="0.15">
      <c r="V299" s="43">
        <f t="shared" si="24"/>
        <v>46300</v>
      </c>
      <c r="W299" s="43">
        <f t="shared" si="22"/>
        <v>45998</v>
      </c>
      <c r="X299" s="2">
        <f t="shared" si="20"/>
        <v>7</v>
      </c>
      <c r="Z299" s="43" t="str">
        <f t="shared" si="23"/>
        <v/>
      </c>
      <c r="AB299" s="44"/>
    </row>
    <row r="300" spans="22:28" ht="57" customHeight="1" x14ac:dyDescent="0.15">
      <c r="V300" s="43">
        <f t="shared" si="24"/>
        <v>46301</v>
      </c>
      <c r="W300" s="43">
        <f t="shared" si="22"/>
        <v>45999</v>
      </c>
      <c r="X300" s="2">
        <f t="shared" si="20"/>
        <v>1</v>
      </c>
      <c r="Z300" s="43">
        <f t="shared" si="23"/>
        <v>45999</v>
      </c>
      <c r="AB300" s="44"/>
    </row>
    <row r="301" spans="22:28" ht="57" customHeight="1" x14ac:dyDescent="0.15">
      <c r="V301" s="43">
        <f t="shared" si="24"/>
        <v>46302</v>
      </c>
      <c r="W301" s="43">
        <f t="shared" si="22"/>
        <v>46000</v>
      </c>
      <c r="X301" s="2">
        <f t="shared" si="20"/>
        <v>2</v>
      </c>
      <c r="Z301" s="43">
        <f t="shared" si="23"/>
        <v>46000</v>
      </c>
      <c r="AB301" s="44"/>
    </row>
    <row r="302" spans="22:28" ht="57" customHeight="1" x14ac:dyDescent="0.15">
      <c r="V302" s="43">
        <f t="shared" si="24"/>
        <v>46303</v>
      </c>
      <c r="W302" s="43">
        <f t="shared" si="22"/>
        <v>46001</v>
      </c>
      <c r="X302" s="2">
        <f t="shared" si="20"/>
        <v>3</v>
      </c>
      <c r="Z302" s="43">
        <f t="shared" si="23"/>
        <v>46001</v>
      </c>
      <c r="AB302" s="44"/>
    </row>
    <row r="303" spans="22:28" ht="57" customHeight="1" x14ac:dyDescent="0.15">
      <c r="V303" s="43">
        <f t="shared" si="24"/>
        <v>46304</v>
      </c>
      <c r="W303" s="43">
        <f t="shared" si="22"/>
        <v>46002</v>
      </c>
      <c r="X303" s="2">
        <f t="shared" si="20"/>
        <v>4</v>
      </c>
      <c r="Z303" s="43">
        <f t="shared" si="23"/>
        <v>46002</v>
      </c>
      <c r="AB303" s="44"/>
    </row>
    <row r="304" spans="22:28" ht="57" customHeight="1" x14ac:dyDescent="0.15">
      <c r="V304" s="43">
        <f t="shared" si="24"/>
        <v>46305</v>
      </c>
      <c r="W304" s="43">
        <f t="shared" si="22"/>
        <v>46003</v>
      </c>
      <c r="X304" s="2">
        <f t="shared" si="20"/>
        <v>5</v>
      </c>
      <c r="Z304" s="43">
        <f t="shared" si="23"/>
        <v>46003</v>
      </c>
      <c r="AB304" s="44"/>
    </row>
    <row r="305" spans="22:28" ht="57" customHeight="1" x14ac:dyDescent="0.15">
      <c r="V305" s="43">
        <f t="shared" si="24"/>
        <v>46306</v>
      </c>
      <c r="W305" s="43">
        <f t="shared" si="22"/>
        <v>46004</v>
      </c>
      <c r="X305" s="2">
        <f t="shared" si="20"/>
        <v>6</v>
      </c>
      <c r="Z305" s="43" t="str">
        <f t="shared" si="23"/>
        <v/>
      </c>
      <c r="AB305" s="43"/>
    </row>
    <row r="306" spans="22:28" ht="57" customHeight="1" x14ac:dyDescent="0.15">
      <c r="V306" s="43">
        <f t="shared" si="24"/>
        <v>46307</v>
      </c>
      <c r="W306" s="43">
        <f t="shared" si="22"/>
        <v>46005</v>
      </c>
      <c r="X306" s="2">
        <f t="shared" si="20"/>
        <v>7</v>
      </c>
      <c r="Z306" s="43" t="str">
        <f t="shared" si="23"/>
        <v/>
      </c>
      <c r="AB306" s="43"/>
    </row>
    <row r="307" spans="22:28" ht="57" customHeight="1" x14ac:dyDescent="0.15">
      <c r="V307" s="43">
        <f t="shared" si="24"/>
        <v>46308</v>
      </c>
      <c r="W307" s="43">
        <f t="shared" si="22"/>
        <v>46006</v>
      </c>
      <c r="X307" s="2">
        <f t="shared" si="20"/>
        <v>1</v>
      </c>
      <c r="Z307" s="43">
        <f t="shared" si="23"/>
        <v>46006</v>
      </c>
      <c r="AB307" s="43"/>
    </row>
    <row r="308" spans="22:28" ht="57" customHeight="1" x14ac:dyDescent="0.15">
      <c r="V308" s="43">
        <f t="shared" si="24"/>
        <v>46309</v>
      </c>
      <c r="W308" s="43">
        <f t="shared" si="22"/>
        <v>46007</v>
      </c>
      <c r="X308" s="2">
        <f t="shared" si="20"/>
        <v>2</v>
      </c>
      <c r="Z308" s="43">
        <f t="shared" si="23"/>
        <v>46007</v>
      </c>
      <c r="AB308" s="43"/>
    </row>
    <row r="309" spans="22:28" ht="57" customHeight="1" x14ac:dyDescent="0.15">
      <c r="V309" s="43">
        <f t="shared" si="24"/>
        <v>46310</v>
      </c>
      <c r="W309" s="43">
        <f t="shared" si="22"/>
        <v>46008</v>
      </c>
      <c r="X309" s="2">
        <f t="shared" si="20"/>
        <v>3</v>
      </c>
      <c r="Z309" s="43">
        <f t="shared" si="23"/>
        <v>46008</v>
      </c>
      <c r="AB309" s="43"/>
    </row>
    <row r="310" spans="22:28" ht="57" customHeight="1" x14ac:dyDescent="0.15">
      <c r="V310" s="43">
        <f t="shared" si="24"/>
        <v>46311</v>
      </c>
      <c r="W310" s="43">
        <f t="shared" si="22"/>
        <v>46009</v>
      </c>
      <c r="X310" s="2">
        <f t="shared" si="20"/>
        <v>4</v>
      </c>
      <c r="Z310" s="43">
        <f t="shared" si="23"/>
        <v>46009</v>
      </c>
      <c r="AB310" s="43"/>
    </row>
    <row r="311" spans="22:28" ht="57" customHeight="1" x14ac:dyDescent="0.15">
      <c r="V311" s="43">
        <f t="shared" si="24"/>
        <v>46312</v>
      </c>
      <c r="W311" s="43">
        <f t="shared" si="22"/>
        <v>46010</v>
      </c>
      <c r="X311" s="2">
        <f t="shared" si="20"/>
        <v>5</v>
      </c>
      <c r="Z311" s="43">
        <f t="shared" si="23"/>
        <v>46010</v>
      </c>
      <c r="AB311" s="43"/>
    </row>
    <row r="312" spans="22:28" ht="57" customHeight="1" x14ac:dyDescent="0.15">
      <c r="V312" s="43">
        <f t="shared" si="24"/>
        <v>46313</v>
      </c>
      <c r="W312" s="43">
        <f t="shared" si="22"/>
        <v>46011</v>
      </c>
      <c r="X312" s="2">
        <f t="shared" si="20"/>
        <v>6</v>
      </c>
      <c r="Z312" s="43" t="str">
        <f t="shared" si="23"/>
        <v/>
      </c>
      <c r="AB312" s="43"/>
    </row>
    <row r="313" spans="22:28" ht="57" customHeight="1" x14ac:dyDescent="0.15">
      <c r="V313" s="43">
        <f t="shared" si="24"/>
        <v>46314</v>
      </c>
      <c r="W313" s="43">
        <f t="shared" si="22"/>
        <v>46012</v>
      </c>
      <c r="X313" s="2">
        <f t="shared" ref="X313:X376" si="25">WEEKDAY(W313,2)</f>
        <v>7</v>
      </c>
      <c r="Z313" s="43" t="str">
        <f t="shared" si="23"/>
        <v/>
      </c>
      <c r="AB313" s="43"/>
    </row>
    <row r="314" spans="22:28" ht="57" customHeight="1" x14ac:dyDescent="0.15">
      <c r="V314" s="43">
        <f t="shared" si="24"/>
        <v>46315</v>
      </c>
      <c r="W314" s="43">
        <f t="shared" si="22"/>
        <v>46013</v>
      </c>
      <c r="X314" s="2">
        <f t="shared" si="25"/>
        <v>1</v>
      </c>
      <c r="Z314" s="43">
        <f t="shared" si="23"/>
        <v>46013</v>
      </c>
      <c r="AB314" s="43"/>
    </row>
    <row r="315" spans="22:28" ht="57" customHeight="1" x14ac:dyDescent="0.15">
      <c r="V315" s="43">
        <f t="shared" si="24"/>
        <v>46316</v>
      </c>
      <c r="W315" s="43">
        <f t="shared" si="22"/>
        <v>46014</v>
      </c>
      <c r="X315" s="2">
        <f t="shared" si="25"/>
        <v>2</v>
      </c>
      <c r="Z315" s="43">
        <f t="shared" si="23"/>
        <v>46014</v>
      </c>
      <c r="AB315" s="43"/>
    </row>
    <row r="316" spans="22:28" ht="57" customHeight="1" x14ac:dyDescent="0.15">
      <c r="V316" s="43">
        <f t="shared" si="24"/>
        <v>46317</v>
      </c>
      <c r="W316" s="43">
        <f t="shared" si="22"/>
        <v>46015</v>
      </c>
      <c r="X316" s="2">
        <f t="shared" si="25"/>
        <v>3</v>
      </c>
      <c r="Z316" s="43">
        <f t="shared" si="23"/>
        <v>46015</v>
      </c>
      <c r="AB316" s="43"/>
    </row>
    <row r="317" spans="22:28" ht="57" customHeight="1" x14ac:dyDescent="0.15">
      <c r="V317" s="43">
        <f t="shared" si="24"/>
        <v>46318</v>
      </c>
      <c r="W317" s="43">
        <f t="shared" si="22"/>
        <v>46016</v>
      </c>
      <c r="X317" s="2">
        <f t="shared" si="25"/>
        <v>4</v>
      </c>
      <c r="Z317" s="43">
        <f t="shared" si="23"/>
        <v>46016</v>
      </c>
      <c r="AB317" s="43"/>
    </row>
    <row r="318" spans="22:28" ht="57" customHeight="1" x14ac:dyDescent="0.15">
      <c r="V318" s="43">
        <f t="shared" si="24"/>
        <v>46319</v>
      </c>
      <c r="W318" s="43">
        <f t="shared" si="22"/>
        <v>46017</v>
      </c>
      <c r="X318" s="2">
        <f t="shared" si="25"/>
        <v>5</v>
      </c>
      <c r="Z318" s="43">
        <f t="shared" si="23"/>
        <v>46017</v>
      </c>
      <c r="AB318" s="43"/>
    </row>
    <row r="319" spans="22:28" ht="57" customHeight="1" x14ac:dyDescent="0.15">
      <c r="V319" s="43">
        <f t="shared" si="24"/>
        <v>46320</v>
      </c>
      <c r="W319" s="43">
        <f t="shared" si="22"/>
        <v>46018</v>
      </c>
      <c r="X319" s="2">
        <f t="shared" si="25"/>
        <v>6</v>
      </c>
      <c r="Z319" s="43" t="str">
        <f t="shared" si="23"/>
        <v/>
      </c>
      <c r="AB319" s="43"/>
    </row>
    <row r="320" spans="22:28" ht="57" customHeight="1" x14ac:dyDescent="0.15">
      <c r="V320" s="43">
        <f t="shared" si="24"/>
        <v>46321</v>
      </c>
      <c r="W320" s="43">
        <f t="shared" si="22"/>
        <v>46019</v>
      </c>
      <c r="X320" s="2">
        <f t="shared" si="25"/>
        <v>7</v>
      </c>
      <c r="Z320" s="43" t="str">
        <f t="shared" si="23"/>
        <v/>
      </c>
      <c r="AB320" s="43"/>
    </row>
    <row r="321" spans="22:28" ht="57" customHeight="1" x14ac:dyDescent="0.15">
      <c r="V321" s="43">
        <f t="shared" si="24"/>
        <v>46322</v>
      </c>
      <c r="W321" s="43">
        <f t="shared" si="22"/>
        <v>46020</v>
      </c>
      <c r="X321" s="2">
        <f t="shared" si="25"/>
        <v>1</v>
      </c>
      <c r="Y321" s="2" t="s">
        <v>1</v>
      </c>
      <c r="Z321" s="43" t="str">
        <f t="shared" si="23"/>
        <v/>
      </c>
      <c r="AB321" s="43"/>
    </row>
    <row r="322" spans="22:28" ht="57" customHeight="1" x14ac:dyDescent="0.15">
      <c r="V322" s="43">
        <f t="shared" si="24"/>
        <v>46323</v>
      </c>
      <c r="W322" s="43">
        <f t="shared" si="22"/>
        <v>46021</v>
      </c>
      <c r="X322" s="2">
        <f t="shared" si="25"/>
        <v>2</v>
      </c>
      <c r="Y322" s="2" t="s">
        <v>1</v>
      </c>
      <c r="Z322" s="43" t="str">
        <f t="shared" si="23"/>
        <v/>
      </c>
      <c r="AB322" s="43"/>
    </row>
    <row r="323" spans="22:28" ht="57" customHeight="1" x14ac:dyDescent="0.15">
      <c r="V323" s="43">
        <f t="shared" si="24"/>
        <v>46324</v>
      </c>
      <c r="W323" s="43">
        <f t="shared" si="22"/>
        <v>46022</v>
      </c>
      <c r="X323" s="2">
        <f t="shared" si="25"/>
        <v>3</v>
      </c>
      <c r="Y323" s="2" t="s">
        <v>1</v>
      </c>
      <c r="Z323" s="43" t="str">
        <f t="shared" si="23"/>
        <v/>
      </c>
      <c r="AB323" s="43"/>
    </row>
    <row r="324" spans="22:28" ht="57" customHeight="1" x14ac:dyDescent="0.15">
      <c r="V324" s="43">
        <f t="shared" si="24"/>
        <v>46325</v>
      </c>
      <c r="W324" s="43">
        <f t="shared" si="22"/>
        <v>46023</v>
      </c>
      <c r="X324" s="2">
        <f t="shared" si="25"/>
        <v>4</v>
      </c>
      <c r="Y324" s="2" t="s">
        <v>1</v>
      </c>
      <c r="Z324" s="43" t="str">
        <f t="shared" si="23"/>
        <v/>
      </c>
      <c r="AB324" s="43"/>
    </row>
    <row r="325" spans="22:28" ht="57" customHeight="1" x14ac:dyDescent="0.15">
      <c r="V325" s="43">
        <f t="shared" si="24"/>
        <v>46326</v>
      </c>
      <c r="W325" s="43">
        <f t="shared" si="22"/>
        <v>46024</v>
      </c>
      <c r="X325" s="2">
        <f t="shared" si="25"/>
        <v>5</v>
      </c>
      <c r="Y325" s="2" t="s">
        <v>1</v>
      </c>
      <c r="Z325" s="43" t="str">
        <f t="shared" si="23"/>
        <v/>
      </c>
      <c r="AB325" s="43"/>
    </row>
    <row r="326" spans="22:28" ht="57" customHeight="1" x14ac:dyDescent="0.15">
      <c r="V326" s="43">
        <f t="shared" si="24"/>
        <v>46327</v>
      </c>
      <c r="W326" s="43">
        <f t="shared" si="22"/>
        <v>46025</v>
      </c>
      <c r="X326" s="2">
        <f t="shared" si="25"/>
        <v>6</v>
      </c>
      <c r="Y326" s="2" t="s">
        <v>1</v>
      </c>
      <c r="Z326" s="43" t="str">
        <f t="shared" si="23"/>
        <v/>
      </c>
      <c r="AB326" s="43"/>
    </row>
    <row r="327" spans="22:28" ht="57" customHeight="1" x14ac:dyDescent="0.15">
      <c r="V327" s="43">
        <f t="shared" si="24"/>
        <v>46328</v>
      </c>
      <c r="W327" s="43">
        <f t="shared" si="22"/>
        <v>46026</v>
      </c>
      <c r="X327" s="2">
        <f t="shared" si="25"/>
        <v>7</v>
      </c>
      <c r="Z327" s="43" t="str">
        <f t="shared" si="23"/>
        <v/>
      </c>
      <c r="AB327" s="43"/>
    </row>
    <row r="328" spans="22:28" ht="57" customHeight="1" x14ac:dyDescent="0.15">
      <c r="V328" s="43">
        <f t="shared" si="24"/>
        <v>46329</v>
      </c>
      <c r="W328" s="43">
        <f t="shared" si="22"/>
        <v>46027</v>
      </c>
      <c r="X328" s="2">
        <f t="shared" si="25"/>
        <v>1</v>
      </c>
      <c r="Z328" s="43">
        <f t="shared" si="23"/>
        <v>46027</v>
      </c>
      <c r="AB328" s="43"/>
    </row>
    <row r="329" spans="22:28" ht="57" customHeight="1" x14ac:dyDescent="0.15">
      <c r="V329" s="43">
        <f t="shared" si="24"/>
        <v>46330</v>
      </c>
      <c r="W329" s="43">
        <f t="shared" si="22"/>
        <v>46028</v>
      </c>
      <c r="X329" s="2">
        <f t="shared" si="25"/>
        <v>2</v>
      </c>
      <c r="Z329" s="43">
        <f t="shared" si="23"/>
        <v>46028</v>
      </c>
      <c r="AB329" s="43"/>
    </row>
    <row r="330" spans="22:28" ht="57" customHeight="1" x14ac:dyDescent="0.15">
      <c r="V330" s="43">
        <f t="shared" si="24"/>
        <v>46331</v>
      </c>
      <c r="W330" s="43">
        <f t="shared" si="22"/>
        <v>46029</v>
      </c>
      <c r="X330" s="2">
        <f t="shared" si="25"/>
        <v>3</v>
      </c>
      <c r="Z330" s="43">
        <f t="shared" si="23"/>
        <v>46029</v>
      </c>
      <c r="AB330" s="43"/>
    </row>
    <row r="331" spans="22:28" ht="57" customHeight="1" x14ac:dyDescent="0.15">
      <c r="V331" s="43">
        <f t="shared" si="24"/>
        <v>46332</v>
      </c>
      <c r="W331" s="43">
        <f t="shared" ref="W331:W394" si="26">W330+1</f>
        <v>46030</v>
      </c>
      <c r="X331" s="2">
        <f t="shared" si="25"/>
        <v>4</v>
      </c>
      <c r="Z331" s="43">
        <f t="shared" ref="Z331:Z394" si="27">IF(OR(X331=6,X331=7,Y331&lt;&gt;""),"",W331)</f>
        <v>46030</v>
      </c>
      <c r="AB331" s="43"/>
    </row>
    <row r="332" spans="22:28" ht="57" customHeight="1" x14ac:dyDescent="0.15">
      <c r="V332" s="43">
        <f t="shared" si="24"/>
        <v>46333</v>
      </c>
      <c r="W332" s="43">
        <f t="shared" si="26"/>
        <v>46031</v>
      </c>
      <c r="X332" s="2">
        <f t="shared" si="25"/>
        <v>5</v>
      </c>
      <c r="Z332" s="43">
        <f t="shared" si="27"/>
        <v>46031</v>
      </c>
      <c r="AB332" s="43"/>
    </row>
    <row r="333" spans="22:28" ht="57" customHeight="1" x14ac:dyDescent="0.15">
      <c r="V333" s="43">
        <f t="shared" si="24"/>
        <v>46334</v>
      </c>
      <c r="W333" s="43">
        <f t="shared" si="26"/>
        <v>46032</v>
      </c>
      <c r="X333" s="2">
        <f t="shared" si="25"/>
        <v>6</v>
      </c>
      <c r="Z333" s="43" t="str">
        <f t="shared" si="27"/>
        <v/>
      </c>
      <c r="AB333" s="43"/>
    </row>
    <row r="334" spans="22:28" ht="57" customHeight="1" x14ac:dyDescent="0.15">
      <c r="V334" s="43">
        <f t="shared" si="24"/>
        <v>46335</v>
      </c>
      <c r="W334" s="43">
        <f t="shared" si="26"/>
        <v>46033</v>
      </c>
      <c r="X334" s="2">
        <f t="shared" si="25"/>
        <v>7</v>
      </c>
      <c r="Z334" s="43" t="str">
        <f t="shared" si="27"/>
        <v/>
      </c>
      <c r="AB334" s="43"/>
    </row>
    <row r="335" spans="22:28" ht="57" customHeight="1" x14ac:dyDescent="0.15">
      <c r="V335" s="43">
        <f t="shared" si="24"/>
        <v>46336</v>
      </c>
      <c r="W335" s="43">
        <f t="shared" si="26"/>
        <v>46034</v>
      </c>
      <c r="X335" s="2">
        <f t="shared" si="25"/>
        <v>1</v>
      </c>
      <c r="Z335" s="43">
        <f t="shared" si="27"/>
        <v>46034</v>
      </c>
      <c r="AB335" s="43"/>
    </row>
    <row r="336" spans="22:28" ht="57" customHeight="1" x14ac:dyDescent="0.15">
      <c r="V336" s="43">
        <f t="shared" si="24"/>
        <v>46337</v>
      </c>
      <c r="W336" s="43">
        <f t="shared" si="26"/>
        <v>46035</v>
      </c>
      <c r="X336" s="2">
        <f t="shared" si="25"/>
        <v>2</v>
      </c>
      <c r="Y336" s="2" t="s">
        <v>1</v>
      </c>
      <c r="Z336" s="43" t="str">
        <f t="shared" si="27"/>
        <v/>
      </c>
      <c r="AB336" s="43"/>
    </row>
    <row r="337" spans="22:28" ht="57" customHeight="1" x14ac:dyDescent="0.15">
      <c r="V337" s="43">
        <f t="shared" si="24"/>
        <v>46338</v>
      </c>
      <c r="W337" s="43">
        <f t="shared" si="26"/>
        <v>46036</v>
      </c>
      <c r="X337" s="2">
        <f t="shared" si="25"/>
        <v>3</v>
      </c>
      <c r="Z337" s="43">
        <f t="shared" si="27"/>
        <v>46036</v>
      </c>
      <c r="AB337" s="43"/>
    </row>
    <row r="338" spans="22:28" ht="57" customHeight="1" x14ac:dyDescent="0.15">
      <c r="V338" s="43">
        <f t="shared" ref="V338:V401" si="28">V337+1</f>
        <v>46339</v>
      </c>
      <c r="W338" s="43">
        <f t="shared" si="26"/>
        <v>46037</v>
      </c>
      <c r="X338" s="2">
        <f t="shared" si="25"/>
        <v>4</v>
      </c>
      <c r="Z338" s="43">
        <f t="shared" si="27"/>
        <v>46037</v>
      </c>
      <c r="AB338" s="43"/>
    </row>
    <row r="339" spans="22:28" ht="57" customHeight="1" x14ac:dyDescent="0.15">
      <c r="V339" s="43">
        <f t="shared" si="28"/>
        <v>46340</v>
      </c>
      <c r="W339" s="43">
        <f t="shared" si="26"/>
        <v>46038</v>
      </c>
      <c r="X339" s="2">
        <f t="shared" si="25"/>
        <v>5</v>
      </c>
      <c r="Z339" s="43">
        <f t="shared" si="27"/>
        <v>46038</v>
      </c>
      <c r="AB339" s="43"/>
    </row>
    <row r="340" spans="22:28" ht="57" customHeight="1" x14ac:dyDescent="0.15">
      <c r="V340" s="43">
        <f t="shared" si="28"/>
        <v>46341</v>
      </c>
      <c r="W340" s="43">
        <f t="shared" si="26"/>
        <v>46039</v>
      </c>
      <c r="X340" s="2">
        <f t="shared" si="25"/>
        <v>6</v>
      </c>
      <c r="Z340" s="43" t="str">
        <f t="shared" si="27"/>
        <v/>
      </c>
      <c r="AB340" s="43"/>
    </row>
    <row r="341" spans="22:28" ht="57" customHeight="1" x14ac:dyDescent="0.15">
      <c r="V341" s="43">
        <f t="shared" si="28"/>
        <v>46342</v>
      </c>
      <c r="W341" s="43">
        <f t="shared" si="26"/>
        <v>46040</v>
      </c>
      <c r="X341" s="2">
        <f t="shared" si="25"/>
        <v>7</v>
      </c>
      <c r="Z341" s="43" t="str">
        <f t="shared" si="27"/>
        <v/>
      </c>
      <c r="AB341" s="43"/>
    </row>
    <row r="342" spans="22:28" ht="57" customHeight="1" x14ac:dyDescent="0.15">
      <c r="V342" s="43">
        <f t="shared" si="28"/>
        <v>46343</v>
      </c>
      <c r="W342" s="43">
        <f t="shared" si="26"/>
        <v>46041</v>
      </c>
      <c r="X342" s="2">
        <f t="shared" si="25"/>
        <v>1</v>
      </c>
      <c r="Z342" s="43">
        <f t="shared" si="27"/>
        <v>46041</v>
      </c>
      <c r="AA342" s="43" t="s">
        <v>50</v>
      </c>
      <c r="AB342" s="43"/>
    </row>
    <row r="343" spans="22:28" ht="57" customHeight="1" x14ac:dyDescent="0.15">
      <c r="V343" s="43">
        <f t="shared" si="28"/>
        <v>46344</v>
      </c>
      <c r="W343" s="43">
        <f t="shared" si="26"/>
        <v>46042</v>
      </c>
      <c r="X343" s="2">
        <f t="shared" si="25"/>
        <v>2</v>
      </c>
      <c r="Z343" s="43">
        <f t="shared" si="27"/>
        <v>46042</v>
      </c>
      <c r="AA343" s="43" t="s">
        <v>50</v>
      </c>
      <c r="AB343" s="43"/>
    </row>
    <row r="344" spans="22:28" ht="57" customHeight="1" x14ac:dyDescent="0.15">
      <c r="V344" s="43">
        <f t="shared" si="28"/>
        <v>46345</v>
      </c>
      <c r="W344" s="43">
        <f t="shared" si="26"/>
        <v>46043</v>
      </c>
      <c r="X344" s="2">
        <f t="shared" si="25"/>
        <v>3</v>
      </c>
      <c r="Z344" s="43">
        <f t="shared" si="27"/>
        <v>46043</v>
      </c>
      <c r="AB344" s="43"/>
    </row>
    <row r="345" spans="22:28" ht="57" customHeight="1" x14ac:dyDescent="0.15">
      <c r="V345" s="43">
        <f t="shared" si="28"/>
        <v>46346</v>
      </c>
      <c r="W345" s="43">
        <f t="shared" si="26"/>
        <v>46044</v>
      </c>
      <c r="X345" s="2">
        <f t="shared" si="25"/>
        <v>4</v>
      </c>
      <c r="Z345" s="43">
        <f t="shared" si="27"/>
        <v>46044</v>
      </c>
      <c r="AB345" s="43"/>
    </row>
    <row r="346" spans="22:28" ht="57" customHeight="1" x14ac:dyDescent="0.15">
      <c r="V346" s="43">
        <f t="shared" si="28"/>
        <v>46347</v>
      </c>
      <c r="W346" s="43">
        <f t="shared" si="26"/>
        <v>46045</v>
      </c>
      <c r="X346" s="2">
        <f t="shared" si="25"/>
        <v>5</v>
      </c>
      <c r="Z346" s="43">
        <f t="shared" si="27"/>
        <v>46045</v>
      </c>
      <c r="AB346" s="43"/>
    </row>
    <row r="347" spans="22:28" ht="57" customHeight="1" x14ac:dyDescent="0.15">
      <c r="V347" s="43">
        <f t="shared" si="28"/>
        <v>46348</v>
      </c>
      <c r="W347" s="43">
        <f t="shared" si="26"/>
        <v>46046</v>
      </c>
      <c r="X347" s="2">
        <f t="shared" si="25"/>
        <v>6</v>
      </c>
      <c r="Z347" s="43" t="str">
        <f t="shared" si="27"/>
        <v/>
      </c>
      <c r="AB347" s="43"/>
    </row>
    <row r="348" spans="22:28" ht="57" customHeight="1" x14ac:dyDescent="0.15">
      <c r="V348" s="43">
        <f t="shared" si="28"/>
        <v>46349</v>
      </c>
      <c r="W348" s="43">
        <f t="shared" si="26"/>
        <v>46047</v>
      </c>
      <c r="X348" s="2">
        <f t="shared" si="25"/>
        <v>7</v>
      </c>
      <c r="Z348" s="43" t="str">
        <f t="shared" si="27"/>
        <v/>
      </c>
      <c r="AB348" s="43"/>
    </row>
    <row r="349" spans="22:28" ht="57" customHeight="1" x14ac:dyDescent="0.15">
      <c r="V349" s="43">
        <f t="shared" si="28"/>
        <v>46350</v>
      </c>
      <c r="W349" s="43">
        <f t="shared" si="26"/>
        <v>46048</v>
      </c>
      <c r="X349" s="2">
        <f t="shared" si="25"/>
        <v>1</v>
      </c>
      <c r="Z349" s="43">
        <f t="shared" si="27"/>
        <v>46048</v>
      </c>
      <c r="AA349" s="43" t="s">
        <v>50</v>
      </c>
      <c r="AB349" s="43"/>
    </row>
    <row r="350" spans="22:28" ht="57" customHeight="1" x14ac:dyDescent="0.15">
      <c r="V350" s="43">
        <f t="shared" si="28"/>
        <v>46351</v>
      </c>
      <c r="W350" s="43">
        <f t="shared" si="26"/>
        <v>46049</v>
      </c>
      <c r="X350" s="2">
        <f t="shared" si="25"/>
        <v>2</v>
      </c>
      <c r="Z350" s="43">
        <f t="shared" si="27"/>
        <v>46049</v>
      </c>
      <c r="AA350" s="43" t="s">
        <v>50</v>
      </c>
      <c r="AB350" s="43"/>
    </row>
    <row r="351" spans="22:28" ht="57" customHeight="1" x14ac:dyDescent="0.15">
      <c r="V351" s="43">
        <f t="shared" si="28"/>
        <v>46352</v>
      </c>
      <c r="W351" s="43">
        <f t="shared" si="26"/>
        <v>46050</v>
      </c>
      <c r="X351" s="2">
        <f t="shared" si="25"/>
        <v>3</v>
      </c>
      <c r="Z351" s="43">
        <f t="shared" si="27"/>
        <v>46050</v>
      </c>
      <c r="AA351" s="43" t="s">
        <v>50</v>
      </c>
      <c r="AB351" s="43"/>
    </row>
    <row r="352" spans="22:28" ht="57" customHeight="1" x14ac:dyDescent="0.15">
      <c r="V352" s="43">
        <f t="shared" si="28"/>
        <v>46353</v>
      </c>
      <c r="W352" s="43">
        <f t="shared" si="26"/>
        <v>46051</v>
      </c>
      <c r="X352" s="2">
        <f t="shared" si="25"/>
        <v>4</v>
      </c>
      <c r="Z352" s="43">
        <f t="shared" si="27"/>
        <v>46051</v>
      </c>
      <c r="AB352" s="43"/>
    </row>
    <row r="353" spans="22:28" ht="57" customHeight="1" x14ac:dyDescent="0.15">
      <c r="V353" s="43">
        <f t="shared" si="28"/>
        <v>46354</v>
      </c>
      <c r="W353" s="43">
        <f t="shared" si="26"/>
        <v>46052</v>
      </c>
      <c r="X353" s="2">
        <f t="shared" si="25"/>
        <v>5</v>
      </c>
      <c r="Z353" s="43">
        <f t="shared" si="27"/>
        <v>46052</v>
      </c>
      <c r="AB353" s="43"/>
    </row>
    <row r="354" spans="22:28" ht="57" customHeight="1" x14ac:dyDescent="0.15">
      <c r="V354" s="43">
        <f t="shared" si="28"/>
        <v>46355</v>
      </c>
      <c r="W354" s="43">
        <f t="shared" si="26"/>
        <v>46053</v>
      </c>
      <c r="X354" s="2">
        <f t="shared" si="25"/>
        <v>6</v>
      </c>
      <c r="Z354" s="43" t="str">
        <f t="shared" si="27"/>
        <v/>
      </c>
      <c r="AB354" s="43"/>
    </row>
    <row r="355" spans="22:28" ht="57" customHeight="1" x14ac:dyDescent="0.15">
      <c r="V355" s="43">
        <f t="shared" si="28"/>
        <v>46356</v>
      </c>
      <c r="W355" s="43">
        <f t="shared" si="26"/>
        <v>46054</v>
      </c>
      <c r="X355" s="2">
        <f t="shared" si="25"/>
        <v>7</v>
      </c>
      <c r="Z355" s="43" t="str">
        <f t="shared" si="27"/>
        <v/>
      </c>
      <c r="AB355" s="43"/>
    </row>
    <row r="356" spans="22:28" ht="57" customHeight="1" x14ac:dyDescent="0.15">
      <c r="V356" s="43">
        <f t="shared" si="28"/>
        <v>46357</v>
      </c>
      <c r="W356" s="43">
        <f t="shared" si="26"/>
        <v>46055</v>
      </c>
      <c r="X356" s="2">
        <f t="shared" si="25"/>
        <v>1</v>
      </c>
      <c r="Z356" s="43">
        <f t="shared" si="27"/>
        <v>46055</v>
      </c>
      <c r="AA356" s="43" t="s">
        <v>50</v>
      </c>
      <c r="AB356" s="43"/>
    </row>
    <row r="357" spans="22:28" ht="57" customHeight="1" x14ac:dyDescent="0.15">
      <c r="V357" s="43">
        <f t="shared" si="28"/>
        <v>46358</v>
      </c>
      <c r="W357" s="43">
        <f t="shared" si="26"/>
        <v>46056</v>
      </c>
      <c r="X357" s="2">
        <f t="shared" si="25"/>
        <v>2</v>
      </c>
      <c r="Y357" s="2" t="s">
        <v>1</v>
      </c>
      <c r="Z357" s="43" t="str">
        <f t="shared" si="27"/>
        <v/>
      </c>
      <c r="AA357" s="43" t="s">
        <v>50</v>
      </c>
      <c r="AB357" s="43"/>
    </row>
    <row r="358" spans="22:28" ht="57" customHeight="1" x14ac:dyDescent="0.15">
      <c r="V358" s="43">
        <f t="shared" si="28"/>
        <v>46359</v>
      </c>
      <c r="W358" s="43">
        <f t="shared" si="26"/>
        <v>46057</v>
      </c>
      <c r="X358" s="2">
        <f t="shared" si="25"/>
        <v>3</v>
      </c>
      <c r="Z358" s="43">
        <f t="shared" si="27"/>
        <v>46057</v>
      </c>
      <c r="AB358" s="43"/>
    </row>
    <row r="359" spans="22:28" ht="57" customHeight="1" x14ac:dyDescent="0.15">
      <c r="V359" s="43">
        <f t="shared" si="28"/>
        <v>46360</v>
      </c>
      <c r="W359" s="43">
        <f t="shared" si="26"/>
        <v>46058</v>
      </c>
      <c r="X359" s="2">
        <f t="shared" si="25"/>
        <v>4</v>
      </c>
      <c r="Z359" s="43">
        <f t="shared" si="27"/>
        <v>46058</v>
      </c>
      <c r="AB359" s="43"/>
    </row>
    <row r="360" spans="22:28" ht="57" customHeight="1" x14ac:dyDescent="0.15">
      <c r="V360" s="43">
        <f t="shared" si="28"/>
        <v>46361</v>
      </c>
      <c r="W360" s="43">
        <f t="shared" si="26"/>
        <v>46059</v>
      </c>
      <c r="X360" s="2">
        <f t="shared" si="25"/>
        <v>5</v>
      </c>
      <c r="Z360" s="43">
        <f t="shared" si="27"/>
        <v>46059</v>
      </c>
      <c r="AB360" s="43"/>
    </row>
    <row r="361" spans="22:28" ht="57" customHeight="1" x14ac:dyDescent="0.15">
      <c r="V361" s="43">
        <f t="shared" si="28"/>
        <v>46362</v>
      </c>
      <c r="W361" s="43">
        <f t="shared" si="26"/>
        <v>46060</v>
      </c>
      <c r="X361" s="2">
        <f t="shared" si="25"/>
        <v>6</v>
      </c>
      <c r="Z361" s="43" t="str">
        <f t="shared" si="27"/>
        <v/>
      </c>
      <c r="AB361" s="43"/>
    </row>
    <row r="362" spans="22:28" ht="57" customHeight="1" x14ac:dyDescent="0.15">
      <c r="V362" s="43">
        <f t="shared" si="28"/>
        <v>46363</v>
      </c>
      <c r="W362" s="43">
        <f t="shared" si="26"/>
        <v>46061</v>
      </c>
      <c r="X362" s="2">
        <f t="shared" si="25"/>
        <v>7</v>
      </c>
      <c r="Z362" s="43" t="str">
        <f t="shared" si="27"/>
        <v/>
      </c>
      <c r="AB362" s="43"/>
    </row>
    <row r="363" spans="22:28" ht="57" customHeight="1" x14ac:dyDescent="0.15">
      <c r="V363" s="43">
        <f t="shared" si="28"/>
        <v>46364</v>
      </c>
      <c r="W363" s="43">
        <f t="shared" si="26"/>
        <v>46062</v>
      </c>
      <c r="X363" s="2">
        <f t="shared" si="25"/>
        <v>1</v>
      </c>
      <c r="Z363" s="43">
        <f t="shared" si="27"/>
        <v>46062</v>
      </c>
      <c r="AA363" s="43" t="s">
        <v>50</v>
      </c>
      <c r="AB363" s="43"/>
    </row>
    <row r="364" spans="22:28" ht="57" customHeight="1" x14ac:dyDescent="0.15">
      <c r="V364" s="43">
        <f t="shared" si="28"/>
        <v>46365</v>
      </c>
      <c r="W364" s="43">
        <f t="shared" si="26"/>
        <v>46063</v>
      </c>
      <c r="X364" s="2">
        <f t="shared" si="25"/>
        <v>2</v>
      </c>
      <c r="Z364" s="43">
        <f t="shared" si="27"/>
        <v>46063</v>
      </c>
      <c r="AA364" s="43" t="s">
        <v>50</v>
      </c>
      <c r="AB364" s="43"/>
    </row>
    <row r="365" spans="22:28" ht="57" customHeight="1" x14ac:dyDescent="0.15">
      <c r="V365" s="43">
        <f t="shared" si="28"/>
        <v>46366</v>
      </c>
      <c r="W365" s="43">
        <f t="shared" si="26"/>
        <v>46064</v>
      </c>
      <c r="X365" s="2">
        <f t="shared" si="25"/>
        <v>3</v>
      </c>
      <c r="Y365" s="2" t="s">
        <v>1</v>
      </c>
      <c r="Z365" s="43" t="str">
        <f t="shared" si="27"/>
        <v/>
      </c>
      <c r="AB365" s="43"/>
    </row>
    <row r="366" spans="22:28" ht="57" customHeight="1" x14ac:dyDescent="0.15">
      <c r="V366" s="43">
        <f t="shared" si="28"/>
        <v>46367</v>
      </c>
      <c r="W366" s="43">
        <f t="shared" si="26"/>
        <v>46065</v>
      </c>
      <c r="X366" s="2">
        <f t="shared" si="25"/>
        <v>4</v>
      </c>
      <c r="Z366" s="43">
        <f t="shared" si="27"/>
        <v>46065</v>
      </c>
      <c r="AB366" s="43"/>
    </row>
    <row r="367" spans="22:28" ht="57" customHeight="1" x14ac:dyDescent="0.15">
      <c r="V367" s="43">
        <f t="shared" si="28"/>
        <v>46368</v>
      </c>
      <c r="W367" s="43">
        <f t="shared" si="26"/>
        <v>46066</v>
      </c>
      <c r="X367" s="2">
        <f t="shared" si="25"/>
        <v>5</v>
      </c>
      <c r="Z367" s="43">
        <f t="shared" si="27"/>
        <v>46066</v>
      </c>
      <c r="AB367" s="43"/>
    </row>
    <row r="368" spans="22:28" ht="57" customHeight="1" x14ac:dyDescent="0.15">
      <c r="V368" s="43">
        <f t="shared" si="28"/>
        <v>46369</v>
      </c>
      <c r="W368" s="43">
        <f t="shared" si="26"/>
        <v>46067</v>
      </c>
      <c r="X368" s="2">
        <f t="shared" si="25"/>
        <v>6</v>
      </c>
      <c r="Z368" s="43" t="str">
        <f t="shared" si="27"/>
        <v/>
      </c>
      <c r="AB368" s="43"/>
    </row>
    <row r="369" spans="22:28" ht="57" customHeight="1" x14ac:dyDescent="0.15">
      <c r="V369" s="43">
        <f t="shared" si="28"/>
        <v>46370</v>
      </c>
      <c r="W369" s="43">
        <f t="shared" si="26"/>
        <v>46068</v>
      </c>
      <c r="X369" s="2">
        <f t="shared" si="25"/>
        <v>7</v>
      </c>
      <c r="Z369" s="43" t="str">
        <f t="shared" si="27"/>
        <v/>
      </c>
      <c r="AB369" s="43"/>
    </row>
    <row r="370" spans="22:28" ht="57" customHeight="1" x14ac:dyDescent="0.15">
      <c r="V370" s="43">
        <f t="shared" si="28"/>
        <v>46371</v>
      </c>
      <c r="W370" s="43">
        <f t="shared" si="26"/>
        <v>46069</v>
      </c>
      <c r="X370" s="2">
        <f t="shared" si="25"/>
        <v>1</v>
      </c>
      <c r="Z370" s="43">
        <f t="shared" si="27"/>
        <v>46069</v>
      </c>
      <c r="AB370" s="43"/>
    </row>
    <row r="371" spans="22:28" ht="57" customHeight="1" x14ac:dyDescent="0.15">
      <c r="V371" s="43">
        <f t="shared" si="28"/>
        <v>46372</v>
      </c>
      <c r="W371" s="43">
        <f t="shared" si="26"/>
        <v>46070</v>
      </c>
      <c r="X371" s="2">
        <f t="shared" si="25"/>
        <v>2</v>
      </c>
      <c r="Z371" s="43">
        <f t="shared" si="27"/>
        <v>46070</v>
      </c>
      <c r="AB371" s="43"/>
    </row>
    <row r="372" spans="22:28" ht="57" customHeight="1" x14ac:dyDescent="0.15">
      <c r="V372" s="43">
        <f t="shared" si="28"/>
        <v>46373</v>
      </c>
      <c r="W372" s="43">
        <f t="shared" si="26"/>
        <v>46071</v>
      </c>
      <c r="X372" s="2">
        <f t="shared" si="25"/>
        <v>3</v>
      </c>
      <c r="Z372" s="43">
        <f t="shared" si="27"/>
        <v>46071</v>
      </c>
      <c r="AB372" s="43"/>
    </row>
    <row r="373" spans="22:28" ht="57" customHeight="1" x14ac:dyDescent="0.15">
      <c r="V373" s="43">
        <f t="shared" si="28"/>
        <v>46374</v>
      </c>
      <c r="W373" s="43">
        <f t="shared" si="26"/>
        <v>46072</v>
      </c>
      <c r="X373" s="2">
        <f t="shared" si="25"/>
        <v>4</v>
      </c>
      <c r="Z373" s="43">
        <f t="shared" si="27"/>
        <v>46072</v>
      </c>
      <c r="AB373" s="43"/>
    </row>
    <row r="374" spans="22:28" ht="57" customHeight="1" x14ac:dyDescent="0.15">
      <c r="V374" s="43">
        <f t="shared" si="28"/>
        <v>46375</v>
      </c>
      <c r="W374" s="43">
        <f t="shared" si="26"/>
        <v>46073</v>
      </c>
      <c r="X374" s="2">
        <f t="shared" si="25"/>
        <v>5</v>
      </c>
      <c r="Z374" s="43">
        <f t="shared" si="27"/>
        <v>46073</v>
      </c>
      <c r="AB374" s="43"/>
    </row>
    <row r="375" spans="22:28" ht="57" customHeight="1" x14ac:dyDescent="0.15">
      <c r="V375" s="43">
        <f t="shared" si="28"/>
        <v>46376</v>
      </c>
      <c r="W375" s="43">
        <f t="shared" si="26"/>
        <v>46074</v>
      </c>
      <c r="X375" s="2">
        <f t="shared" si="25"/>
        <v>6</v>
      </c>
      <c r="Z375" s="43" t="str">
        <f t="shared" si="27"/>
        <v/>
      </c>
      <c r="AB375" s="43"/>
    </row>
    <row r="376" spans="22:28" ht="57" customHeight="1" x14ac:dyDescent="0.15">
      <c r="V376" s="43">
        <f t="shared" si="28"/>
        <v>46377</v>
      </c>
      <c r="W376" s="43">
        <f t="shared" si="26"/>
        <v>46075</v>
      </c>
      <c r="X376" s="2">
        <f t="shared" si="25"/>
        <v>7</v>
      </c>
      <c r="Z376" s="43" t="str">
        <f t="shared" si="27"/>
        <v/>
      </c>
      <c r="AB376" s="43"/>
    </row>
    <row r="377" spans="22:28" ht="57" customHeight="1" x14ac:dyDescent="0.15">
      <c r="V377" s="43">
        <f t="shared" si="28"/>
        <v>46378</v>
      </c>
      <c r="W377" s="43">
        <f t="shared" si="26"/>
        <v>46076</v>
      </c>
      <c r="X377" s="2">
        <f t="shared" ref="X377:X413" si="29">WEEKDAY(W377,2)</f>
        <v>1</v>
      </c>
      <c r="Y377" s="2" t="s">
        <v>1</v>
      </c>
      <c r="Z377" s="43" t="str">
        <f t="shared" si="27"/>
        <v/>
      </c>
      <c r="AB377" s="43"/>
    </row>
    <row r="378" spans="22:28" ht="57" customHeight="1" x14ac:dyDescent="0.15">
      <c r="V378" s="43">
        <f t="shared" si="28"/>
        <v>46379</v>
      </c>
      <c r="W378" s="43">
        <f t="shared" si="26"/>
        <v>46077</v>
      </c>
      <c r="X378" s="2">
        <f t="shared" si="29"/>
        <v>2</v>
      </c>
      <c r="Y378" s="2" t="s">
        <v>1</v>
      </c>
      <c r="Z378" s="43" t="str">
        <f t="shared" si="27"/>
        <v/>
      </c>
      <c r="AB378" s="43"/>
    </row>
    <row r="379" spans="22:28" ht="57" customHeight="1" x14ac:dyDescent="0.15">
      <c r="V379" s="43">
        <f t="shared" si="28"/>
        <v>46380</v>
      </c>
      <c r="W379" s="43">
        <f t="shared" si="26"/>
        <v>46078</v>
      </c>
      <c r="X379" s="2">
        <f t="shared" si="29"/>
        <v>3</v>
      </c>
      <c r="Z379" s="43">
        <f t="shared" si="27"/>
        <v>46078</v>
      </c>
      <c r="AB379" s="43"/>
    </row>
    <row r="380" spans="22:28" ht="57" customHeight="1" x14ac:dyDescent="0.15">
      <c r="V380" s="43">
        <f t="shared" si="28"/>
        <v>46381</v>
      </c>
      <c r="W380" s="43">
        <f t="shared" si="26"/>
        <v>46079</v>
      </c>
      <c r="X380" s="2">
        <f t="shared" si="29"/>
        <v>4</v>
      </c>
      <c r="Z380" s="43">
        <f t="shared" si="27"/>
        <v>46079</v>
      </c>
      <c r="AB380" s="43"/>
    </row>
    <row r="381" spans="22:28" ht="57" customHeight="1" x14ac:dyDescent="0.15">
      <c r="V381" s="43">
        <f t="shared" si="28"/>
        <v>46382</v>
      </c>
      <c r="W381" s="43">
        <f t="shared" si="26"/>
        <v>46080</v>
      </c>
      <c r="X381" s="2">
        <f t="shared" si="29"/>
        <v>5</v>
      </c>
      <c r="Z381" s="43">
        <f t="shared" si="27"/>
        <v>46080</v>
      </c>
      <c r="AB381" s="43"/>
    </row>
    <row r="382" spans="22:28" ht="57" customHeight="1" x14ac:dyDescent="0.15">
      <c r="V382" s="43">
        <f t="shared" si="28"/>
        <v>46383</v>
      </c>
      <c r="W382" s="43">
        <f t="shared" si="26"/>
        <v>46081</v>
      </c>
      <c r="X382" s="2">
        <f t="shared" si="29"/>
        <v>6</v>
      </c>
      <c r="Z382" s="43" t="str">
        <f t="shared" si="27"/>
        <v/>
      </c>
      <c r="AB382" s="43"/>
    </row>
    <row r="383" spans="22:28" ht="57" customHeight="1" x14ac:dyDescent="0.15">
      <c r="V383" s="43">
        <f t="shared" si="28"/>
        <v>46384</v>
      </c>
      <c r="W383" s="43">
        <f t="shared" si="26"/>
        <v>46082</v>
      </c>
      <c r="X383" s="2">
        <f t="shared" si="29"/>
        <v>7</v>
      </c>
      <c r="Z383" s="43" t="str">
        <f t="shared" si="27"/>
        <v/>
      </c>
      <c r="AB383" s="43"/>
    </row>
    <row r="384" spans="22:28" ht="57" customHeight="1" x14ac:dyDescent="0.15">
      <c r="V384" s="43">
        <f t="shared" si="28"/>
        <v>46385</v>
      </c>
      <c r="W384" s="43">
        <f t="shared" si="26"/>
        <v>46083</v>
      </c>
      <c r="X384" s="2">
        <f t="shared" si="29"/>
        <v>1</v>
      </c>
      <c r="Z384" s="43">
        <f t="shared" si="27"/>
        <v>46083</v>
      </c>
      <c r="AB384" s="43"/>
    </row>
    <row r="385" spans="22:28" ht="57" customHeight="1" x14ac:dyDescent="0.15">
      <c r="V385" s="43">
        <f t="shared" si="28"/>
        <v>46386</v>
      </c>
      <c r="W385" s="43">
        <f t="shared" si="26"/>
        <v>46084</v>
      </c>
      <c r="X385" s="2">
        <f t="shared" si="29"/>
        <v>2</v>
      </c>
      <c r="Z385" s="43">
        <f t="shared" si="27"/>
        <v>46084</v>
      </c>
      <c r="AB385" s="43"/>
    </row>
    <row r="386" spans="22:28" ht="57" customHeight="1" x14ac:dyDescent="0.15">
      <c r="V386" s="43">
        <f t="shared" si="28"/>
        <v>46387</v>
      </c>
      <c r="W386" s="43">
        <f t="shared" si="26"/>
        <v>46085</v>
      </c>
      <c r="X386" s="2">
        <f t="shared" si="29"/>
        <v>3</v>
      </c>
      <c r="Z386" s="43">
        <f t="shared" si="27"/>
        <v>46085</v>
      </c>
      <c r="AA386" s="43" t="s">
        <v>50</v>
      </c>
      <c r="AB386" s="43"/>
    </row>
    <row r="387" spans="22:28" ht="57" customHeight="1" x14ac:dyDescent="0.15">
      <c r="V387" s="43">
        <f t="shared" si="28"/>
        <v>46388</v>
      </c>
      <c r="W387" s="43">
        <f t="shared" si="26"/>
        <v>46086</v>
      </c>
      <c r="X387" s="2">
        <f t="shared" si="29"/>
        <v>4</v>
      </c>
      <c r="Z387" s="43">
        <f t="shared" si="27"/>
        <v>46086</v>
      </c>
      <c r="AA387" s="43" t="s">
        <v>50</v>
      </c>
      <c r="AB387" s="43"/>
    </row>
    <row r="388" spans="22:28" ht="57" customHeight="1" x14ac:dyDescent="0.15">
      <c r="V388" s="43">
        <f t="shared" si="28"/>
        <v>46389</v>
      </c>
      <c r="W388" s="43">
        <f t="shared" si="26"/>
        <v>46087</v>
      </c>
      <c r="X388" s="2">
        <f t="shared" si="29"/>
        <v>5</v>
      </c>
      <c r="Z388" s="43">
        <f t="shared" si="27"/>
        <v>46087</v>
      </c>
      <c r="AA388" s="43" t="s">
        <v>50</v>
      </c>
      <c r="AB388" s="43"/>
    </row>
    <row r="389" spans="22:28" ht="57" customHeight="1" x14ac:dyDescent="0.15">
      <c r="V389" s="43">
        <f t="shared" si="28"/>
        <v>46390</v>
      </c>
      <c r="W389" s="43">
        <f t="shared" si="26"/>
        <v>46088</v>
      </c>
      <c r="X389" s="2">
        <f t="shared" si="29"/>
        <v>6</v>
      </c>
      <c r="Z389" s="43" t="str">
        <f t="shared" si="27"/>
        <v/>
      </c>
      <c r="AA389" s="43" t="s">
        <v>50</v>
      </c>
      <c r="AB389" s="43"/>
    </row>
    <row r="390" spans="22:28" ht="57" customHeight="1" x14ac:dyDescent="0.15">
      <c r="V390" s="43">
        <f t="shared" si="28"/>
        <v>46391</v>
      </c>
      <c r="W390" s="43">
        <f t="shared" si="26"/>
        <v>46089</v>
      </c>
      <c r="X390" s="2">
        <f t="shared" si="29"/>
        <v>7</v>
      </c>
      <c r="Z390" s="43" t="str">
        <f t="shared" si="27"/>
        <v/>
      </c>
      <c r="AA390" s="43" t="s">
        <v>50</v>
      </c>
      <c r="AB390" s="43"/>
    </row>
    <row r="391" spans="22:28" ht="57" customHeight="1" x14ac:dyDescent="0.15">
      <c r="V391" s="43">
        <f t="shared" si="28"/>
        <v>46392</v>
      </c>
      <c r="W391" s="43">
        <f t="shared" si="26"/>
        <v>46090</v>
      </c>
      <c r="X391" s="2">
        <f t="shared" si="29"/>
        <v>1</v>
      </c>
      <c r="Z391" s="43">
        <f t="shared" si="27"/>
        <v>46090</v>
      </c>
      <c r="AA391" s="43" t="s">
        <v>50</v>
      </c>
      <c r="AB391" s="43"/>
    </row>
    <row r="392" spans="22:28" ht="57" customHeight="1" x14ac:dyDescent="0.15">
      <c r="V392" s="43">
        <f t="shared" si="28"/>
        <v>46393</v>
      </c>
      <c r="W392" s="43">
        <f t="shared" si="26"/>
        <v>46091</v>
      </c>
      <c r="X392" s="2">
        <f t="shared" si="29"/>
        <v>2</v>
      </c>
      <c r="Y392" s="2" t="s">
        <v>1</v>
      </c>
      <c r="Z392" s="43" t="str">
        <f t="shared" si="27"/>
        <v/>
      </c>
      <c r="AA392" s="43" t="s">
        <v>50</v>
      </c>
      <c r="AB392" s="43"/>
    </row>
    <row r="393" spans="22:28" ht="57" customHeight="1" x14ac:dyDescent="0.15">
      <c r="V393" s="43">
        <f t="shared" si="28"/>
        <v>46394</v>
      </c>
      <c r="W393" s="43">
        <f t="shared" si="26"/>
        <v>46092</v>
      </c>
      <c r="X393" s="2">
        <f t="shared" si="29"/>
        <v>3</v>
      </c>
      <c r="Y393" s="2" t="s">
        <v>1</v>
      </c>
      <c r="Z393" s="43" t="str">
        <f t="shared" si="27"/>
        <v/>
      </c>
      <c r="AA393" s="43" t="s">
        <v>50</v>
      </c>
      <c r="AB393" s="43"/>
    </row>
    <row r="394" spans="22:28" ht="57" customHeight="1" x14ac:dyDescent="0.15">
      <c r="V394" s="43">
        <f t="shared" si="28"/>
        <v>46395</v>
      </c>
      <c r="W394" s="43">
        <f t="shared" si="26"/>
        <v>46093</v>
      </c>
      <c r="X394" s="2">
        <f t="shared" si="29"/>
        <v>4</v>
      </c>
      <c r="Y394" s="2" t="s">
        <v>1</v>
      </c>
      <c r="Z394" s="43" t="str">
        <f t="shared" si="27"/>
        <v/>
      </c>
      <c r="AA394" s="43" t="s">
        <v>50</v>
      </c>
      <c r="AB394" s="43"/>
    </row>
    <row r="395" spans="22:28" ht="57" customHeight="1" x14ac:dyDescent="0.15">
      <c r="V395" s="43">
        <f t="shared" si="28"/>
        <v>46396</v>
      </c>
      <c r="W395" s="43">
        <f t="shared" ref="W395:W413" si="30">W394+1</f>
        <v>46094</v>
      </c>
      <c r="X395" s="2">
        <f t="shared" si="29"/>
        <v>5</v>
      </c>
      <c r="Y395" s="2" t="s">
        <v>1</v>
      </c>
      <c r="Z395" s="43" t="str">
        <f t="shared" ref="Z395:Z413" si="31">IF(OR(X395=6,X395=7,Y395&lt;&gt;""),"",W395)</f>
        <v/>
      </c>
      <c r="AA395" s="43" t="s">
        <v>50</v>
      </c>
      <c r="AB395" s="43"/>
    </row>
    <row r="396" spans="22:28" ht="57" customHeight="1" x14ac:dyDescent="0.15">
      <c r="V396" s="43">
        <f t="shared" si="28"/>
        <v>46397</v>
      </c>
      <c r="W396" s="43">
        <f t="shared" si="30"/>
        <v>46095</v>
      </c>
      <c r="X396" s="2">
        <f t="shared" si="29"/>
        <v>6</v>
      </c>
      <c r="Y396" s="2" t="s">
        <v>1</v>
      </c>
      <c r="Z396" s="43" t="str">
        <f t="shared" si="31"/>
        <v/>
      </c>
      <c r="AA396" s="43" t="s">
        <v>50</v>
      </c>
      <c r="AB396" s="43"/>
    </row>
    <row r="397" spans="22:28" ht="57" customHeight="1" x14ac:dyDescent="0.15">
      <c r="V397" s="43">
        <f t="shared" si="28"/>
        <v>46398</v>
      </c>
      <c r="W397" s="43">
        <f t="shared" si="30"/>
        <v>46096</v>
      </c>
      <c r="X397" s="2">
        <f t="shared" si="29"/>
        <v>7</v>
      </c>
      <c r="Y397" s="2" t="s">
        <v>1</v>
      </c>
      <c r="Z397" s="43" t="str">
        <f t="shared" si="31"/>
        <v/>
      </c>
      <c r="AB397" s="43"/>
    </row>
    <row r="398" spans="22:28" ht="57" customHeight="1" x14ac:dyDescent="0.15">
      <c r="V398" s="43">
        <f t="shared" si="28"/>
        <v>46399</v>
      </c>
      <c r="W398" s="43">
        <f t="shared" si="30"/>
        <v>46097</v>
      </c>
      <c r="X398" s="2">
        <f t="shared" si="29"/>
        <v>1</v>
      </c>
      <c r="Y398" s="2" t="s">
        <v>1</v>
      </c>
      <c r="Z398" s="43" t="str">
        <f t="shared" si="31"/>
        <v/>
      </c>
      <c r="AA398" s="43" t="s">
        <v>50</v>
      </c>
      <c r="AB398" s="43"/>
    </row>
    <row r="399" spans="22:28" ht="57" customHeight="1" x14ac:dyDescent="0.15">
      <c r="V399" s="43">
        <f t="shared" si="28"/>
        <v>46400</v>
      </c>
      <c r="W399" s="43">
        <f t="shared" si="30"/>
        <v>46098</v>
      </c>
      <c r="X399" s="2">
        <f t="shared" si="29"/>
        <v>2</v>
      </c>
      <c r="Y399" s="2" t="s">
        <v>1</v>
      </c>
      <c r="Z399" s="43" t="str">
        <f t="shared" si="31"/>
        <v/>
      </c>
      <c r="AB399" s="43"/>
    </row>
    <row r="400" spans="22:28" ht="57" customHeight="1" x14ac:dyDescent="0.15">
      <c r="V400" s="43">
        <f t="shared" si="28"/>
        <v>46401</v>
      </c>
      <c r="W400" s="43">
        <f t="shared" si="30"/>
        <v>46099</v>
      </c>
      <c r="X400" s="2">
        <f t="shared" si="29"/>
        <v>3</v>
      </c>
      <c r="Y400" s="2" t="s">
        <v>1</v>
      </c>
      <c r="Z400" s="43" t="str">
        <f t="shared" si="31"/>
        <v/>
      </c>
      <c r="AB400" s="43"/>
    </row>
    <row r="401" spans="22:28" ht="57" customHeight="1" x14ac:dyDescent="0.15">
      <c r="V401" s="43">
        <f t="shared" si="28"/>
        <v>46402</v>
      </c>
      <c r="W401" s="43">
        <f t="shared" si="30"/>
        <v>46100</v>
      </c>
      <c r="X401" s="2">
        <f t="shared" si="29"/>
        <v>4</v>
      </c>
      <c r="Y401" s="2" t="s">
        <v>1</v>
      </c>
      <c r="Z401" s="43" t="str">
        <f t="shared" si="31"/>
        <v/>
      </c>
      <c r="AB401" s="43"/>
    </row>
    <row r="402" spans="22:28" ht="57" customHeight="1" x14ac:dyDescent="0.15">
      <c r="V402" s="43">
        <f t="shared" ref="V402:V413" si="32">V401+1</f>
        <v>46403</v>
      </c>
      <c r="W402" s="43">
        <f t="shared" si="30"/>
        <v>46101</v>
      </c>
      <c r="X402" s="2">
        <f t="shared" si="29"/>
        <v>5</v>
      </c>
      <c r="Y402" s="2" t="s">
        <v>1</v>
      </c>
      <c r="Z402" s="43" t="str">
        <f t="shared" si="31"/>
        <v/>
      </c>
      <c r="AB402" s="43"/>
    </row>
    <row r="403" spans="22:28" ht="57" customHeight="1" x14ac:dyDescent="0.15">
      <c r="V403" s="43">
        <f t="shared" si="32"/>
        <v>46404</v>
      </c>
      <c r="W403" s="43">
        <f t="shared" si="30"/>
        <v>46102</v>
      </c>
      <c r="X403" s="2">
        <f t="shared" si="29"/>
        <v>6</v>
      </c>
      <c r="Z403" s="43" t="str">
        <f t="shared" si="31"/>
        <v/>
      </c>
      <c r="AB403" s="43"/>
    </row>
    <row r="404" spans="22:28" ht="57" customHeight="1" x14ac:dyDescent="0.15">
      <c r="V404" s="43">
        <f t="shared" si="32"/>
        <v>46405</v>
      </c>
      <c r="W404" s="43">
        <f t="shared" si="30"/>
        <v>46103</v>
      </c>
      <c r="X404" s="2">
        <f t="shared" si="29"/>
        <v>7</v>
      </c>
      <c r="Z404" s="43" t="str">
        <f t="shared" si="31"/>
        <v/>
      </c>
      <c r="AB404" s="43"/>
    </row>
    <row r="405" spans="22:28" ht="57" customHeight="1" x14ac:dyDescent="0.15">
      <c r="V405" s="43">
        <f t="shared" si="32"/>
        <v>46406</v>
      </c>
      <c r="W405" s="43">
        <f t="shared" si="30"/>
        <v>46104</v>
      </c>
      <c r="X405" s="2">
        <f t="shared" si="29"/>
        <v>1</v>
      </c>
      <c r="Z405" s="43">
        <f t="shared" si="31"/>
        <v>46104</v>
      </c>
      <c r="AA405" s="43" t="s">
        <v>50</v>
      </c>
      <c r="AB405" s="43"/>
    </row>
    <row r="406" spans="22:28" ht="57" customHeight="1" x14ac:dyDescent="0.15">
      <c r="V406" s="43">
        <f t="shared" si="32"/>
        <v>46407</v>
      </c>
      <c r="W406" s="43">
        <f t="shared" si="30"/>
        <v>46105</v>
      </c>
      <c r="X406" s="2">
        <f t="shared" si="29"/>
        <v>2</v>
      </c>
      <c r="Z406" s="43">
        <f t="shared" si="31"/>
        <v>46105</v>
      </c>
      <c r="AA406" s="43" t="s">
        <v>50</v>
      </c>
      <c r="AB406" s="43"/>
    </row>
    <row r="407" spans="22:28" ht="57" customHeight="1" x14ac:dyDescent="0.15">
      <c r="V407" s="43">
        <f t="shared" si="32"/>
        <v>46408</v>
      </c>
      <c r="W407" s="43">
        <f t="shared" si="30"/>
        <v>46106</v>
      </c>
      <c r="X407" s="2">
        <f t="shared" si="29"/>
        <v>3</v>
      </c>
      <c r="Z407" s="43">
        <f t="shared" si="31"/>
        <v>46106</v>
      </c>
      <c r="AB407" s="43"/>
    </row>
    <row r="408" spans="22:28" ht="57" customHeight="1" x14ac:dyDescent="0.15">
      <c r="V408" s="43">
        <f t="shared" si="32"/>
        <v>46409</v>
      </c>
      <c r="W408" s="43">
        <f t="shared" si="30"/>
        <v>46107</v>
      </c>
      <c r="X408" s="2">
        <f t="shared" si="29"/>
        <v>4</v>
      </c>
      <c r="Z408" s="43">
        <f t="shared" si="31"/>
        <v>46107</v>
      </c>
      <c r="AA408" s="43" t="s">
        <v>50</v>
      </c>
      <c r="AB408" s="43"/>
    </row>
    <row r="409" spans="22:28" ht="57" customHeight="1" x14ac:dyDescent="0.15">
      <c r="V409" s="43">
        <f t="shared" si="32"/>
        <v>46410</v>
      </c>
      <c r="W409" s="43">
        <f t="shared" si="30"/>
        <v>46108</v>
      </c>
      <c r="X409" s="2">
        <f t="shared" si="29"/>
        <v>5</v>
      </c>
      <c r="Z409" s="43">
        <f t="shared" si="31"/>
        <v>46108</v>
      </c>
      <c r="AA409" s="43" t="s">
        <v>50</v>
      </c>
      <c r="AB409" s="43"/>
    </row>
    <row r="410" spans="22:28" ht="57" customHeight="1" x14ac:dyDescent="0.15">
      <c r="V410" s="43">
        <f t="shared" si="32"/>
        <v>46411</v>
      </c>
      <c r="W410" s="43">
        <f t="shared" si="30"/>
        <v>46109</v>
      </c>
      <c r="X410" s="2">
        <f t="shared" si="29"/>
        <v>6</v>
      </c>
      <c r="Z410" s="43" t="str">
        <f t="shared" si="31"/>
        <v/>
      </c>
      <c r="AA410" s="43" t="s">
        <v>50</v>
      </c>
      <c r="AB410" s="43"/>
    </row>
    <row r="411" spans="22:28" ht="57" customHeight="1" x14ac:dyDescent="0.15">
      <c r="V411" s="43">
        <f t="shared" si="32"/>
        <v>46412</v>
      </c>
      <c r="W411" s="43">
        <f t="shared" si="30"/>
        <v>46110</v>
      </c>
      <c r="X411" s="2">
        <f t="shared" si="29"/>
        <v>7</v>
      </c>
      <c r="Z411" s="43" t="str">
        <f t="shared" si="31"/>
        <v/>
      </c>
      <c r="AA411" s="43" t="s">
        <v>50</v>
      </c>
      <c r="AB411" s="43"/>
    </row>
    <row r="412" spans="22:28" ht="57" customHeight="1" x14ac:dyDescent="0.15">
      <c r="V412" s="43">
        <f t="shared" si="32"/>
        <v>46413</v>
      </c>
      <c r="W412" s="43">
        <f t="shared" si="30"/>
        <v>46111</v>
      </c>
      <c r="X412" s="2">
        <f t="shared" si="29"/>
        <v>1</v>
      </c>
      <c r="Z412" s="43">
        <f t="shared" si="31"/>
        <v>46111</v>
      </c>
      <c r="AA412" s="43" t="s">
        <v>50</v>
      </c>
      <c r="AB412" s="43"/>
    </row>
    <row r="413" spans="22:28" ht="57" customHeight="1" x14ac:dyDescent="0.15">
      <c r="V413" s="43">
        <f t="shared" si="32"/>
        <v>46414</v>
      </c>
      <c r="W413" s="43">
        <f t="shared" si="30"/>
        <v>46112</v>
      </c>
      <c r="X413" s="2">
        <f t="shared" si="29"/>
        <v>2</v>
      </c>
      <c r="Z413" s="43">
        <f t="shared" si="31"/>
        <v>46112</v>
      </c>
      <c r="AA413" s="43" t="s">
        <v>50</v>
      </c>
      <c r="AB413" s="43"/>
    </row>
    <row r="414" spans="22:28" ht="57" customHeight="1" x14ac:dyDescent="0.15">
      <c r="V414" s="43">
        <f t="shared" ref="V414:V419" si="33">V413+1</f>
        <v>46415</v>
      </c>
      <c r="W414" s="29"/>
      <c r="Z414" s="29"/>
    </row>
    <row r="415" spans="22:28" ht="57" customHeight="1" x14ac:dyDescent="0.15">
      <c r="V415" s="43">
        <f t="shared" si="33"/>
        <v>46416</v>
      </c>
      <c r="W415" s="29"/>
      <c r="Z415" s="29"/>
    </row>
    <row r="416" spans="22:28" ht="57" customHeight="1" x14ac:dyDescent="0.15">
      <c r="V416" s="43">
        <f t="shared" si="33"/>
        <v>46417</v>
      </c>
      <c r="W416" s="29"/>
      <c r="Z416" s="29"/>
    </row>
    <row r="417" spans="22:26" ht="57" customHeight="1" x14ac:dyDescent="0.15">
      <c r="V417" s="43">
        <f t="shared" si="33"/>
        <v>46418</v>
      </c>
      <c r="W417" s="29"/>
      <c r="Z417" s="29"/>
    </row>
    <row r="418" spans="22:26" ht="57" customHeight="1" x14ac:dyDescent="0.15">
      <c r="V418" s="43">
        <f t="shared" si="33"/>
        <v>46419</v>
      </c>
      <c r="W418" s="29"/>
      <c r="Z418" s="29"/>
    </row>
    <row r="419" spans="22:26" ht="57" customHeight="1" x14ac:dyDescent="0.15">
      <c r="V419" s="43">
        <f t="shared" si="33"/>
        <v>46420</v>
      </c>
      <c r="W419" s="29"/>
      <c r="Z419" s="29"/>
    </row>
    <row r="420" spans="22:26" ht="57" customHeight="1" x14ac:dyDescent="0.15">
      <c r="V420" s="43">
        <f t="shared" ref="V420:V434" si="34">V419+1</f>
        <v>46421</v>
      </c>
      <c r="W420" s="29"/>
      <c r="Z420" s="29"/>
    </row>
    <row r="421" spans="22:26" ht="57" customHeight="1" x14ac:dyDescent="0.15">
      <c r="V421" s="43">
        <f t="shared" si="34"/>
        <v>46422</v>
      </c>
      <c r="W421" s="29"/>
      <c r="Z421" s="29"/>
    </row>
    <row r="422" spans="22:26" ht="57" customHeight="1" x14ac:dyDescent="0.15">
      <c r="V422" s="43">
        <f t="shared" si="34"/>
        <v>46423</v>
      </c>
      <c r="W422" s="29"/>
      <c r="Z422" s="29"/>
    </row>
    <row r="423" spans="22:26" ht="57" customHeight="1" x14ac:dyDescent="0.15">
      <c r="V423" s="43">
        <f t="shared" si="34"/>
        <v>46424</v>
      </c>
      <c r="W423" s="29"/>
      <c r="Z423" s="29"/>
    </row>
    <row r="424" spans="22:26" ht="57" customHeight="1" x14ac:dyDescent="0.15">
      <c r="V424" s="43">
        <f t="shared" si="34"/>
        <v>46425</v>
      </c>
      <c r="W424" s="29"/>
      <c r="Z424" s="29"/>
    </row>
    <row r="425" spans="22:26" ht="57" customHeight="1" x14ac:dyDescent="0.15">
      <c r="V425" s="43">
        <f t="shared" si="34"/>
        <v>46426</v>
      </c>
      <c r="W425" s="29"/>
      <c r="Z425" s="29"/>
    </row>
    <row r="426" spans="22:26" ht="57" customHeight="1" x14ac:dyDescent="0.15">
      <c r="V426" s="43">
        <f t="shared" si="34"/>
        <v>46427</v>
      </c>
      <c r="W426" s="29"/>
      <c r="Z426" s="29"/>
    </row>
    <row r="427" spans="22:26" ht="57" customHeight="1" x14ac:dyDescent="0.15">
      <c r="V427" s="43">
        <f t="shared" si="34"/>
        <v>46428</v>
      </c>
      <c r="W427" s="29"/>
      <c r="Z427" s="29"/>
    </row>
    <row r="428" spans="22:26" ht="57" customHeight="1" x14ac:dyDescent="0.15">
      <c r="V428" s="43">
        <f t="shared" si="34"/>
        <v>46429</v>
      </c>
      <c r="W428" s="29"/>
      <c r="Z428" s="29"/>
    </row>
    <row r="429" spans="22:26" ht="57" customHeight="1" x14ac:dyDescent="0.15">
      <c r="V429" s="43">
        <f t="shared" si="34"/>
        <v>46430</v>
      </c>
      <c r="W429" s="29"/>
      <c r="Z429" s="29"/>
    </row>
    <row r="430" spans="22:26" ht="57" customHeight="1" x14ac:dyDescent="0.15">
      <c r="V430" s="43">
        <f t="shared" si="34"/>
        <v>46431</v>
      </c>
      <c r="W430" s="29"/>
      <c r="Z430" s="29"/>
    </row>
    <row r="431" spans="22:26" ht="57" customHeight="1" x14ac:dyDescent="0.15">
      <c r="V431" s="43">
        <f t="shared" si="34"/>
        <v>46432</v>
      </c>
      <c r="W431" s="29"/>
      <c r="Z431" s="29"/>
    </row>
    <row r="432" spans="22:26" ht="57" customHeight="1" x14ac:dyDescent="0.15">
      <c r="V432" s="43">
        <f t="shared" si="34"/>
        <v>46433</v>
      </c>
      <c r="W432" s="29"/>
      <c r="Z432" s="29"/>
    </row>
    <row r="433" spans="22:26" ht="57" customHeight="1" x14ac:dyDescent="0.15">
      <c r="V433" s="43">
        <f t="shared" si="34"/>
        <v>46434</v>
      </c>
      <c r="W433" s="29"/>
      <c r="Z433" s="29"/>
    </row>
    <row r="434" spans="22:26" ht="57" customHeight="1" x14ac:dyDescent="0.15">
      <c r="V434" s="43">
        <f t="shared" si="34"/>
        <v>46435</v>
      </c>
      <c r="W434" s="29"/>
      <c r="Z434" s="29"/>
    </row>
    <row r="435" spans="22:26" ht="57" customHeight="1" x14ac:dyDescent="0.15">
      <c r="V435" s="43">
        <f t="shared" ref="V435:V440" si="35">V434+1</f>
        <v>46436</v>
      </c>
      <c r="W435" s="29"/>
      <c r="Z435" s="29"/>
    </row>
    <row r="436" spans="22:26" ht="57" customHeight="1" x14ac:dyDescent="0.15">
      <c r="V436" s="43">
        <f t="shared" si="35"/>
        <v>46437</v>
      </c>
      <c r="W436" s="29"/>
      <c r="Z436" s="29"/>
    </row>
    <row r="437" spans="22:26" ht="57" customHeight="1" x14ac:dyDescent="0.15">
      <c r="V437" s="43">
        <f t="shared" si="35"/>
        <v>46438</v>
      </c>
      <c r="W437" s="29"/>
      <c r="Z437" s="29"/>
    </row>
    <row r="438" spans="22:26" ht="57" customHeight="1" x14ac:dyDescent="0.15">
      <c r="V438" s="43">
        <f t="shared" si="35"/>
        <v>46439</v>
      </c>
      <c r="W438" s="29"/>
      <c r="Z438" s="29"/>
    </row>
    <row r="439" spans="22:26" ht="57" customHeight="1" x14ac:dyDescent="0.15">
      <c r="V439" s="43">
        <f t="shared" si="35"/>
        <v>46440</v>
      </c>
      <c r="W439" s="29"/>
      <c r="Z439" s="29"/>
    </row>
    <row r="440" spans="22:26" ht="57" customHeight="1" x14ac:dyDescent="0.15">
      <c r="V440" s="43">
        <f t="shared" si="35"/>
        <v>46441</v>
      </c>
      <c r="W440" s="29"/>
      <c r="Z440" s="29"/>
    </row>
    <row r="441" spans="22:26" ht="57" customHeight="1" x14ac:dyDescent="0.15">
      <c r="V441" s="43">
        <f t="shared" ref="V441:V447" si="36">V440+1</f>
        <v>46442</v>
      </c>
      <c r="W441" s="29"/>
      <c r="Z441" s="29"/>
    </row>
    <row r="442" spans="22:26" ht="57" customHeight="1" x14ac:dyDescent="0.15">
      <c r="V442" s="43">
        <f t="shared" si="36"/>
        <v>46443</v>
      </c>
      <c r="W442" s="29"/>
      <c r="Z442" s="29"/>
    </row>
    <row r="443" spans="22:26" ht="57" customHeight="1" x14ac:dyDescent="0.15">
      <c r="V443" s="43">
        <f t="shared" si="36"/>
        <v>46444</v>
      </c>
      <c r="W443" s="29"/>
      <c r="Z443" s="29"/>
    </row>
    <row r="444" spans="22:26" ht="57" customHeight="1" x14ac:dyDescent="0.15">
      <c r="V444" s="43">
        <f t="shared" si="36"/>
        <v>46445</v>
      </c>
    </row>
    <row r="445" spans="22:26" ht="57" customHeight="1" x14ac:dyDescent="0.15">
      <c r="V445" s="43">
        <f t="shared" si="36"/>
        <v>46446</v>
      </c>
    </row>
    <row r="446" spans="22:26" ht="57" customHeight="1" x14ac:dyDescent="0.15">
      <c r="V446" s="43">
        <f t="shared" si="36"/>
        <v>46447</v>
      </c>
    </row>
    <row r="447" spans="22:26" ht="57" customHeight="1" x14ac:dyDescent="0.15">
      <c r="V447" s="43">
        <f t="shared" si="36"/>
        <v>46448</v>
      </c>
    </row>
    <row r="448" spans="22:26" ht="57" customHeight="1" x14ac:dyDescent="0.15">
      <c r="V448" s="43"/>
    </row>
    <row r="449" spans="22:22" ht="57" customHeight="1" x14ac:dyDescent="0.15">
      <c r="V449" s="43"/>
    </row>
    <row r="450" spans="22:22" ht="57" customHeight="1" x14ac:dyDescent="0.15">
      <c r="V450" s="43"/>
    </row>
    <row r="451" spans="22:22" ht="57" customHeight="1" x14ac:dyDescent="0.15">
      <c r="V451" s="43"/>
    </row>
    <row r="452" spans="22:22" ht="57" customHeight="1" x14ac:dyDescent="0.15">
      <c r="V452" s="43"/>
    </row>
    <row r="453" spans="22:22" ht="57" customHeight="1" x14ac:dyDescent="0.15">
      <c r="V453" s="43"/>
    </row>
    <row r="454" spans="22:22" ht="57" customHeight="1" x14ac:dyDescent="0.15">
      <c r="V454" s="43"/>
    </row>
    <row r="455" spans="22:22" ht="57" customHeight="1" x14ac:dyDescent="0.15">
      <c r="V455" s="43"/>
    </row>
    <row r="456" spans="22:22" ht="57" customHeight="1" x14ac:dyDescent="0.15">
      <c r="V456" s="43"/>
    </row>
    <row r="457" spans="22:22" ht="57" customHeight="1" x14ac:dyDescent="0.15">
      <c r="V457" s="43"/>
    </row>
    <row r="458" spans="22:22" ht="57" customHeight="1" x14ac:dyDescent="0.15">
      <c r="V458" s="43"/>
    </row>
    <row r="459" spans="22:22" ht="57" customHeight="1" x14ac:dyDescent="0.15">
      <c r="V459" s="43"/>
    </row>
    <row r="460" spans="22:22" ht="57" customHeight="1" x14ac:dyDescent="0.15">
      <c r="V460" s="43"/>
    </row>
    <row r="461" spans="22:22" ht="57" customHeight="1" x14ac:dyDescent="0.15">
      <c r="V461" s="43"/>
    </row>
    <row r="462" spans="22:22" ht="57" customHeight="1" x14ac:dyDescent="0.15">
      <c r="V462" s="43"/>
    </row>
    <row r="463" spans="22:22" ht="57" customHeight="1" x14ac:dyDescent="0.15">
      <c r="V463" s="43"/>
    </row>
    <row r="464" spans="22:22" ht="57" customHeight="1" x14ac:dyDescent="0.15">
      <c r="V464" s="43"/>
    </row>
    <row r="465" spans="22:22" ht="57" customHeight="1" x14ac:dyDescent="0.15">
      <c r="V465" s="43"/>
    </row>
    <row r="466" spans="22:22" ht="57" customHeight="1" x14ac:dyDescent="0.15">
      <c r="V466" s="43"/>
    </row>
    <row r="467" spans="22:22" ht="57" customHeight="1" x14ac:dyDescent="0.15">
      <c r="V467" s="43"/>
    </row>
    <row r="468" spans="22:22" ht="57" customHeight="1" x14ac:dyDescent="0.15">
      <c r="V468" s="43"/>
    </row>
    <row r="469" spans="22:22" ht="57" customHeight="1" x14ac:dyDescent="0.15">
      <c r="V469" s="43"/>
    </row>
    <row r="470" spans="22:22" ht="57" customHeight="1" x14ac:dyDescent="0.15">
      <c r="V470" s="43"/>
    </row>
    <row r="471" spans="22:22" ht="57" customHeight="1" x14ac:dyDescent="0.15">
      <c r="V471" s="43"/>
    </row>
    <row r="472" spans="22:22" ht="57" customHeight="1" x14ac:dyDescent="0.15">
      <c r="V472" s="43"/>
    </row>
    <row r="473" spans="22:22" ht="57" customHeight="1" x14ac:dyDescent="0.15">
      <c r="V473" s="43"/>
    </row>
    <row r="474" spans="22:22" ht="57" customHeight="1" x14ac:dyDescent="0.15">
      <c r="V474" s="43"/>
    </row>
    <row r="475" spans="22:22" ht="57" customHeight="1" x14ac:dyDescent="0.15">
      <c r="V475" s="43"/>
    </row>
    <row r="476" spans="22:22" ht="57" customHeight="1" x14ac:dyDescent="0.15">
      <c r="V476" s="43"/>
    </row>
  </sheetData>
  <sortState ref="AA54:AA411">
    <sortCondition ref="AA54"/>
  </sortState>
  <mergeCells count="58">
    <mergeCell ref="B41:H41"/>
    <mergeCell ref="B42:H42"/>
    <mergeCell ref="B43:H43"/>
    <mergeCell ref="C23:L24"/>
    <mergeCell ref="B23:B24"/>
    <mergeCell ref="B36:D36"/>
    <mergeCell ref="E34:L34"/>
    <mergeCell ref="E36:H36"/>
    <mergeCell ref="B35:D35"/>
    <mergeCell ref="E35:I35"/>
    <mergeCell ref="D21:F21"/>
    <mergeCell ref="H21:I21"/>
    <mergeCell ref="C10:F10"/>
    <mergeCell ref="H10:I10"/>
    <mergeCell ref="D18:F18"/>
    <mergeCell ref="D19:F19"/>
    <mergeCell ref="D20:F20"/>
    <mergeCell ref="H18:I18"/>
    <mergeCell ref="K17:L17"/>
    <mergeCell ref="H17:I17"/>
    <mergeCell ref="D17:F17"/>
    <mergeCell ref="K10:L10"/>
    <mergeCell ref="C9:F9"/>
    <mergeCell ref="B11:E11"/>
    <mergeCell ref="B14:L14"/>
    <mergeCell ref="B15:L15"/>
    <mergeCell ref="A10:B10"/>
    <mergeCell ref="I12:J12"/>
    <mergeCell ref="A9:B9"/>
    <mergeCell ref="B1:L1"/>
    <mergeCell ref="C8:F8"/>
    <mergeCell ref="I8:L8"/>
    <mergeCell ref="C7:L7"/>
    <mergeCell ref="B3:L3"/>
    <mergeCell ref="J4:L4"/>
    <mergeCell ref="B2:M2"/>
    <mergeCell ref="A6:B6"/>
    <mergeCell ref="A7:B7"/>
    <mergeCell ref="A8:B8"/>
    <mergeCell ref="C5:L5"/>
    <mergeCell ref="J6:L6"/>
    <mergeCell ref="C6:H6"/>
    <mergeCell ref="AS61:AT61"/>
    <mergeCell ref="B29:L29"/>
    <mergeCell ref="B31:L31"/>
    <mergeCell ref="B33:L33"/>
    <mergeCell ref="K18:L18"/>
    <mergeCell ref="B30:L30"/>
    <mergeCell ref="H19:I19"/>
    <mergeCell ref="H20:I20"/>
    <mergeCell ref="K19:L19"/>
    <mergeCell ref="K20:L20"/>
    <mergeCell ref="K21:L21"/>
    <mergeCell ref="D22:F22"/>
    <mergeCell ref="H22:I22"/>
    <mergeCell ref="K22:L22"/>
    <mergeCell ref="B32:L32"/>
    <mergeCell ref="B34:D34"/>
  </mergeCells>
  <phoneticPr fontId="1"/>
  <conditionalFormatting sqref="H18:H22">
    <cfRule type="cellIs" dxfId="7" priority="15" operator="equal">
      <formula>$AI$53</formula>
    </cfRule>
  </conditionalFormatting>
  <conditionalFormatting sqref="C5:L5 C8:F10 I8:L8 K10:L10 F12 C12 I12 C7:L7 C6 J6">
    <cfRule type="cellIs" dxfId="6" priority="10" operator="equal">
      <formula>""</formula>
    </cfRule>
  </conditionalFormatting>
  <conditionalFormatting sqref="D18:F22">
    <cfRule type="cellIs" dxfId="5" priority="9" operator="equal">
      <formula>$AA$53</formula>
    </cfRule>
  </conditionalFormatting>
  <conditionalFormatting sqref="J4">
    <cfRule type="cellIs" dxfId="4" priority="8" operator="equal">
      <formula>$V$53</formula>
    </cfRule>
  </conditionalFormatting>
  <conditionalFormatting sqref="K18:L22">
    <cfRule type="cellIs" dxfId="3" priority="7" operator="equal">
      <formula>$AN$53</formula>
    </cfRule>
  </conditionalFormatting>
  <conditionalFormatting sqref="B30:L30">
    <cfRule type="cellIs" dxfId="2" priority="6" operator="equal">
      <formula>$AK$53</formula>
    </cfRule>
  </conditionalFormatting>
  <conditionalFormatting sqref="J6">
    <cfRule type="cellIs" dxfId="1" priority="4" operator="equal">
      <formula>$AC$53</formula>
    </cfRule>
  </conditionalFormatting>
  <dataValidations xWindow="752" yWindow="267" count="12">
    <dataValidation type="list" allowBlank="1" showInputMessage="1" showErrorMessage="1" promptTitle="クラス数を選択してください" prompt="右側の▽マークを押して、_x000a_見学にお越しになるクラス数を選択してください。" sqref="C12" xr:uid="{00000000-0002-0000-0000-000001000000}">
      <formula1>$T$53:$T$58</formula1>
    </dataValidation>
    <dataValidation type="list" allowBlank="1" showInputMessage="1" showErrorMessage="1" promptTitle="時間帯を選択してください。" prompt="右側の▽を押して、_x000a_時間帯を選択してください。" sqref="J18:J22" xr:uid="{00000000-0002-0000-0000-000005000000}">
      <formula1>$AI$53:$AI$56</formula1>
    </dataValidation>
    <dataValidation type="list" allowBlank="1" showInputMessage="1" showErrorMessage="1" promptTitle="希望のコースを選択してください。" prompt="右側の▽マークを押して、_x000a_希望されるコースを選択してください。_x000a_コースについては、下記をご覧ください。" sqref="K18:L22" xr:uid="{00000000-0002-0000-0000-000006000000}">
      <formula1>$AN$53:$AN$56</formula1>
    </dataValidation>
    <dataValidation type="list" allowBlank="1" showInputMessage="1" showErrorMessage="1" promptTitle="時間帯を選択してください。" prompt="右側の▽マークを押して、_x000a_時間帯を選択してください。" sqref="H18:I22" xr:uid="{00000000-0002-0000-0000-000007000000}">
      <formula1>$AI$53:$AI$56</formula1>
    </dataValidation>
    <dataValidation type="list" allowBlank="1" showInputMessage="1" promptTitle="発信日を選択してください" prompt="右端の▽マークを押して発信日を選択してください" sqref="J4:L4" xr:uid="{00000000-0002-0000-0000-000000000000}">
      <formula1>$V$53:$V$446</formula1>
    </dataValidation>
    <dataValidation type="list" allowBlank="1" showInputMessage="1" showErrorMessage="1" promptTitle="生徒数を選択してください。" prompt="右側の▽マークを押して、_x000a_見学にお越しになる生徒数を選択してください。" sqref="F12" xr:uid="{00000000-0002-0000-0000-000002000000}">
      <formula1>$T$53:$T$233</formula1>
    </dataValidation>
    <dataValidation type="list" allowBlank="1" showInputMessage="1" showErrorMessage="1" promptTitle="引率される教員の数を選択してください。" prompt="右側の▽マークを押して、_x000a_見学にお越しになる教員数を選択してください。" sqref="I12" xr:uid="{00000000-0002-0000-0000-000003000000}">
      <formula1>$T$53:$T$233</formula1>
    </dataValidation>
    <dataValidation type="list" allowBlank="1" showInputMessage="1" showErrorMessage="1" sqref="Y54:Y443" xr:uid="{00000000-0002-0000-0000-000008000000}">
      <formula1>$Q$1:$Q$2</formula1>
    </dataValidation>
    <dataValidation type="list" allowBlank="1" showInputMessage="1" promptTitle="希望日を選択してください" prompt="右端の▽マークを押して希望日を選択してください" sqref="D18:F20" xr:uid="{87197D76-9964-4666-9954-24C18AD791AA}">
      <formula1>$AB$53:$AB$284</formula1>
    </dataValidation>
    <dataValidation type="list" allowBlank="1" showInputMessage="1" promptTitle="ご希望欄です" prompt="ご希望がありましたらご記入ください。_x000a_無ければ、「なし」を選んでください。" sqref="B30:L30" xr:uid="{523A0283-DEB2-4B01-84F2-DE6B53DEB271}">
      <formula1>$AK$53:$AK$54</formula1>
    </dataValidation>
    <dataValidation type="list" allowBlank="1" showInputMessage="1" promptTitle="希望日を選択してください" prompt="右端の▽マークを押して希望日を選択してください" sqref="D21:F22" xr:uid="{55DA691A-3273-4975-8BDB-827D3524C92E}">
      <formula1>$AA$53:$AA$210</formula1>
    </dataValidation>
    <dataValidation type="list" allowBlank="1" showInputMessage="1" showErrorMessage="1" promptTitle="学年を選択してください" prompt="右端の▽マークを押して発信日を選択してください" sqref="J6:L6" xr:uid="{301AA4EE-8D72-4F18-BA3D-478B252092B4}">
      <formula1>$AC$53:$AC$65</formula1>
    </dataValidation>
  </dataValidations>
  <hyperlinks>
    <hyperlink ref="E35:I35" r:id="rId1" display="maibun-kouhou@tomaibun.jp" xr:uid="{068D7772-8070-4C5C-961A-52FDA56CEC86}"/>
  </hyperlinks>
  <pageMargins left="0.59055118110236227" right="0.2" top="0.38" bottom="0.2" header="0.31496062992125984" footer="0.31496062992125984"/>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Check Box 9">
              <controlPr defaultSize="0" autoFill="0" autoLine="0" autoPict="0">
                <anchor moveWithCells="1">
                  <from>
                    <xdr:col>1</xdr:col>
                    <xdr:colOff>628650</xdr:colOff>
                    <xdr:row>22</xdr:row>
                    <xdr:rowOff>133350</xdr:rowOff>
                  </from>
                  <to>
                    <xdr:col>2</xdr:col>
                    <xdr:colOff>0</xdr:colOff>
                    <xdr:row>23</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BD23DB9C-49AB-4E19-B4A3-2A1EE2E3DD64}">
            <xm:f>データ!$B$29=FALSE</xm:f>
            <x14:dxf>
              <font>
                <b/>
                <i val="0"/>
                <color rgb="FFFF0000"/>
              </font>
              <fill>
                <patternFill>
                  <bgColor rgb="FFFFFFCC"/>
                </patternFill>
              </fill>
            </x14:dxf>
          </x14:cfRule>
          <xm:sqref>B23:L24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8FF6-4B32-468C-A2AC-0147D462B157}">
  <dimension ref="B1:K375"/>
  <sheetViews>
    <sheetView workbookViewId="0">
      <pane xSplit="2" ySplit="10" topLeftCell="C158" activePane="bottomRight" state="frozen"/>
      <selection activeCell="B30" sqref="B30:L30"/>
      <selection pane="topRight" activeCell="B30" sqref="B30:L30"/>
      <selection pane="bottomLeft" activeCell="B30" sqref="B30:L30"/>
      <selection pane="bottomRight" activeCell="E247" sqref="E247"/>
    </sheetView>
  </sheetViews>
  <sheetFormatPr defaultRowHeight="13.5" x14ac:dyDescent="0.15"/>
  <cols>
    <col min="2" max="2" width="32.375" style="46" customWidth="1"/>
    <col min="3" max="3" width="20.25" style="46" bestFit="1" customWidth="1"/>
    <col min="4" max="4" width="27" bestFit="1" customWidth="1"/>
    <col min="5" max="5" width="16" customWidth="1"/>
    <col min="6" max="6" width="20.375" customWidth="1"/>
    <col min="8" max="8" width="20.875" customWidth="1"/>
    <col min="10" max="10" width="25.25" customWidth="1"/>
    <col min="11" max="11" width="20" bestFit="1" customWidth="1"/>
  </cols>
  <sheetData>
    <row r="1" spans="2:11" x14ac:dyDescent="0.15">
      <c r="B1" s="46">
        <v>1</v>
      </c>
      <c r="C1" s="46" t="s">
        <v>51</v>
      </c>
      <c r="D1">
        <v>2</v>
      </c>
    </row>
    <row r="2" spans="2:11" x14ac:dyDescent="0.15">
      <c r="B2" s="46">
        <v>2</v>
      </c>
      <c r="C2" s="46" t="s">
        <v>99</v>
      </c>
      <c r="D2">
        <v>1</v>
      </c>
      <c r="E2" s="46"/>
      <c r="F2" s="46" t="s">
        <v>81</v>
      </c>
      <c r="G2" s="46"/>
      <c r="H2" s="46" t="s">
        <v>82</v>
      </c>
      <c r="J2" s="46" t="s">
        <v>83</v>
      </c>
    </row>
    <row r="3" spans="2:11" ht="24" x14ac:dyDescent="0.15">
      <c r="B3" s="46">
        <v>3</v>
      </c>
      <c r="C3" s="46" t="s">
        <v>100</v>
      </c>
      <c r="D3">
        <f>YEAR(B10)</f>
        <v>2026</v>
      </c>
      <c r="E3" s="46" t="s">
        <v>78</v>
      </c>
      <c r="F3" s="62">
        <v>2</v>
      </c>
      <c r="G3" s="46" t="s">
        <v>78</v>
      </c>
      <c r="H3" s="62">
        <v>2</v>
      </c>
      <c r="J3" s="50">
        <f>VALUE(_xlfn.CONCAT(D3:H3))</f>
        <v>46055</v>
      </c>
    </row>
    <row r="4" spans="2:11" x14ac:dyDescent="0.15">
      <c r="B4" s="46">
        <v>4</v>
      </c>
      <c r="C4" s="46" t="s">
        <v>101</v>
      </c>
    </row>
    <row r="5" spans="2:11" x14ac:dyDescent="0.15">
      <c r="B5" s="46">
        <v>5</v>
      </c>
      <c r="C5" s="46" t="s">
        <v>102</v>
      </c>
    </row>
    <row r="6" spans="2:11" x14ac:dyDescent="0.15">
      <c r="B6" s="46">
        <v>6</v>
      </c>
      <c r="C6" s="46" t="s">
        <v>103</v>
      </c>
    </row>
    <row r="7" spans="2:11" x14ac:dyDescent="0.15">
      <c r="B7" s="46">
        <v>7</v>
      </c>
      <c r="C7" s="46" t="s">
        <v>104</v>
      </c>
    </row>
    <row r="8" spans="2:11" x14ac:dyDescent="0.15">
      <c r="G8">
        <f>MAX(G10:G375)</f>
        <v>223</v>
      </c>
    </row>
    <row r="9" spans="2:11" x14ac:dyDescent="0.15">
      <c r="B9" s="47" t="s">
        <v>52</v>
      </c>
      <c r="C9" s="48" t="s">
        <v>53</v>
      </c>
      <c r="D9" s="49" t="s">
        <v>54</v>
      </c>
      <c r="E9" t="s">
        <v>55</v>
      </c>
      <c r="F9" s="49" t="s">
        <v>56</v>
      </c>
      <c r="K9" s="50" t="s">
        <v>77</v>
      </c>
    </row>
    <row r="10" spans="2:11" ht="24" x14ac:dyDescent="0.15">
      <c r="B10" s="63">
        <v>46113</v>
      </c>
      <c r="C10" s="47" t="str">
        <f t="shared" ref="C10:C73" si="0">VLOOKUP(WEEKDAY(B10,2),$B$1:$C$7,2)</f>
        <v>水</v>
      </c>
      <c r="D10" s="64"/>
      <c r="E10" s="60" t="s">
        <v>57</v>
      </c>
      <c r="F10" s="49" t="str">
        <f>IF(OR(C10=C$6,C10=C$7,E10&lt;&gt;"",D10&lt;&gt;""),"学校見学不可日","")</f>
        <v>学校見学不可日</v>
      </c>
      <c r="G10">
        <f>IF(F10="",MAX(G$9:G9)+1,0)</f>
        <v>0</v>
      </c>
      <c r="H10" s="50" t="str">
        <f>IF(G10&lt;&gt;0,B10,"")</f>
        <v/>
      </c>
      <c r="I10">
        <f>IF(MAX(I$9:I9)&lt;G$8,MAX(I$9:I9)+1,0)</f>
        <v>1</v>
      </c>
      <c r="J10" s="61">
        <f>VLOOKUP(I10,G$10:H$375,2,FALSE)</f>
        <v>46121</v>
      </c>
      <c r="K10" s="50">
        <v>45392</v>
      </c>
    </row>
    <row r="11" spans="2:11" x14ac:dyDescent="0.15">
      <c r="B11" s="50">
        <f>B10+1</f>
        <v>46114</v>
      </c>
      <c r="C11" s="47" t="str">
        <f t="shared" si="0"/>
        <v>木</v>
      </c>
      <c r="D11" s="64"/>
      <c r="E11" s="60" t="s">
        <v>57</v>
      </c>
      <c r="F11" s="49" t="str">
        <f t="shared" ref="F11:F74" si="1">IF(OR(C11=C$6,C11=C$7,E11&lt;&gt;"",D11&lt;&gt;""),"学校見学不可日","")</f>
        <v>学校見学不可日</v>
      </c>
      <c r="G11">
        <f>IF(F11="",MAX(G$9:G10)+1,0)</f>
        <v>0</v>
      </c>
      <c r="H11" s="50" t="str">
        <f t="shared" ref="H11:H74" si="2">IF(G11&lt;&gt;0,B11,"")</f>
        <v/>
      </c>
      <c r="I11">
        <f>IF(MAX(I$9:I10)&lt;G$8,MAX(I$9:I10)+1,0)</f>
        <v>2</v>
      </c>
      <c r="J11" s="61">
        <f t="shared" ref="J11:J74" si="3">VLOOKUP(I11,G$10:H$375,2,FALSE)</f>
        <v>46122</v>
      </c>
      <c r="K11" s="50">
        <v>45393</v>
      </c>
    </row>
    <row r="12" spans="2:11" x14ac:dyDescent="0.15">
      <c r="B12" s="50">
        <f t="shared" ref="B12:B75" si="4">B11+1</f>
        <v>46115</v>
      </c>
      <c r="C12" s="47" t="str">
        <f t="shared" si="0"/>
        <v>金</v>
      </c>
      <c r="D12" s="64"/>
      <c r="E12" s="60" t="s">
        <v>57</v>
      </c>
      <c r="F12" s="49" t="str">
        <f t="shared" si="1"/>
        <v>学校見学不可日</v>
      </c>
      <c r="G12">
        <f>IF(F12="",MAX(G$9:G11)+1,0)</f>
        <v>0</v>
      </c>
      <c r="H12" s="50" t="str">
        <f t="shared" si="2"/>
        <v/>
      </c>
      <c r="I12">
        <f>IF(MAX(I$9:I11)&lt;G$8,MAX(I$9:I11)+1,0)</f>
        <v>3</v>
      </c>
      <c r="J12" s="61">
        <f t="shared" si="3"/>
        <v>46125</v>
      </c>
      <c r="K12" s="50">
        <v>45394</v>
      </c>
    </row>
    <row r="13" spans="2:11" x14ac:dyDescent="0.15">
      <c r="B13" s="50">
        <f t="shared" si="4"/>
        <v>46116</v>
      </c>
      <c r="C13" s="47" t="str">
        <f t="shared" si="0"/>
        <v>土</v>
      </c>
      <c r="D13" s="64"/>
      <c r="E13" s="60" t="s">
        <v>57</v>
      </c>
      <c r="F13" s="49" t="str">
        <f t="shared" si="1"/>
        <v>学校見学不可日</v>
      </c>
      <c r="G13">
        <f>IF(F13="",MAX(G$9:G12)+1,0)</f>
        <v>0</v>
      </c>
      <c r="H13" s="50" t="str">
        <f t="shared" si="2"/>
        <v/>
      </c>
      <c r="I13">
        <f>IF(MAX(I$9:I12)&lt;G$8,MAX(I$9:I12)+1,0)</f>
        <v>4</v>
      </c>
      <c r="J13" s="61">
        <f t="shared" si="3"/>
        <v>46126</v>
      </c>
      <c r="K13" s="50">
        <v>45397</v>
      </c>
    </row>
    <row r="14" spans="2:11" x14ac:dyDescent="0.15">
      <c r="B14" s="50">
        <f t="shared" si="4"/>
        <v>46117</v>
      </c>
      <c r="C14" s="47" t="str">
        <f t="shared" si="0"/>
        <v>日</v>
      </c>
      <c r="D14" s="64"/>
      <c r="E14" s="60" t="s">
        <v>57</v>
      </c>
      <c r="F14" s="49" t="str">
        <f t="shared" si="1"/>
        <v>学校見学不可日</v>
      </c>
      <c r="G14">
        <f>IF(F14="",MAX(G$9:G13)+1,0)</f>
        <v>0</v>
      </c>
      <c r="H14" s="50" t="str">
        <f t="shared" si="2"/>
        <v/>
      </c>
      <c r="I14">
        <f>IF(MAX(I$9:I13)&lt;G$8,MAX(I$9:I13)+1,0)</f>
        <v>5</v>
      </c>
      <c r="J14" s="61">
        <f t="shared" si="3"/>
        <v>46127</v>
      </c>
      <c r="K14" s="50">
        <v>45398</v>
      </c>
    </row>
    <row r="15" spans="2:11" x14ac:dyDescent="0.15">
      <c r="B15" s="50">
        <f t="shared" si="4"/>
        <v>46118</v>
      </c>
      <c r="C15" s="47" t="str">
        <f t="shared" si="0"/>
        <v>月</v>
      </c>
      <c r="D15" s="64"/>
      <c r="E15" s="60" t="s">
        <v>57</v>
      </c>
      <c r="F15" s="49" t="str">
        <f t="shared" si="1"/>
        <v>学校見学不可日</v>
      </c>
      <c r="G15">
        <f>IF(F15="",MAX(G$9:G14)+1,0)</f>
        <v>0</v>
      </c>
      <c r="H15" s="50" t="str">
        <f t="shared" si="2"/>
        <v/>
      </c>
      <c r="I15">
        <f>IF(MAX(I$9:I14)&lt;G$8,MAX(I$9:I14)+1,0)</f>
        <v>6</v>
      </c>
      <c r="J15" s="61">
        <f t="shared" si="3"/>
        <v>46128</v>
      </c>
      <c r="K15" s="50">
        <v>45399</v>
      </c>
    </row>
    <row r="16" spans="2:11" x14ac:dyDescent="0.15">
      <c r="B16" s="50">
        <f t="shared" si="4"/>
        <v>46119</v>
      </c>
      <c r="C16" s="47" t="str">
        <f t="shared" si="0"/>
        <v>火</v>
      </c>
      <c r="D16" s="64"/>
      <c r="E16" s="60" t="s">
        <v>57</v>
      </c>
      <c r="F16" s="49" t="str">
        <f t="shared" si="1"/>
        <v>学校見学不可日</v>
      </c>
      <c r="G16">
        <f>IF(F16="",MAX(G$9:G15)+1,0)</f>
        <v>0</v>
      </c>
      <c r="H16" s="50" t="str">
        <f t="shared" si="2"/>
        <v/>
      </c>
      <c r="I16">
        <f>IF(MAX(I$9:I15)&lt;G$8,MAX(I$9:I15)+1,0)</f>
        <v>7</v>
      </c>
      <c r="J16" s="61">
        <f t="shared" si="3"/>
        <v>46129</v>
      </c>
      <c r="K16" s="50">
        <v>45400</v>
      </c>
    </row>
    <row r="17" spans="2:11" x14ac:dyDescent="0.15">
      <c r="B17" s="50">
        <f t="shared" si="4"/>
        <v>46120</v>
      </c>
      <c r="C17" s="47" t="str">
        <f t="shared" si="0"/>
        <v>水</v>
      </c>
      <c r="D17" s="64"/>
      <c r="E17" s="60" t="s">
        <v>57</v>
      </c>
      <c r="F17" s="49" t="str">
        <f t="shared" si="1"/>
        <v>学校見学不可日</v>
      </c>
      <c r="G17">
        <f>IF(F17="",MAX(G$9:G16)+1,0)</f>
        <v>0</v>
      </c>
      <c r="H17" s="50" t="str">
        <f t="shared" si="2"/>
        <v/>
      </c>
      <c r="I17">
        <f>IF(MAX(I$9:I16)&lt;G$8,MAX(I$9:I16)+1,0)</f>
        <v>8</v>
      </c>
      <c r="J17" s="61">
        <f t="shared" si="3"/>
        <v>46132</v>
      </c>
      <c r="K17" s="50">
        <v>45401</v>
      </c>
    </row>
    <row r="18" spans="2:11" x14ac:dyDescent="0.15">
      <c r="B18" s="50">
        <f t="shared" si="4"/>
        <v>46121</v>
      </c>
      <c r="C18" s="47" t="str">
        <f t="shared" si="0"/>
        <v>木</v>
      </c>
      <c r="D18" s="64"/>
      <c r="E18" s="60"/>
      <c r="F18" s="49" t="str">
        <f t="shared" si="1"/>
        <v/>
      </c>
      <c r="G18">
        <f>IF(F18="",MAX(G$9:G17)+1,0)</f>
        <v>1</v>
      </c>
      <c r="H18" s="50">
        <f t="shared" si="2"/>
        <v>46121</v>
      </c>
      <c r="I18">
        <f>IF(MAX(I$9:I17)&lt;G$8,MAX(I$9:I17)+1,0)</f>
        <v>9</v>
      </c>
      <c r="J18" s="61">
        <f t="shared" si="3"/>
        <v>46133</v>
      </c>
      <c r="K18" s="50">
        <v>45404</v>
      </c>
    </row>
    <row r="19" spans="2:11" x14ac:dyDescent="0.15">
      <c r="B19" s="50">
        <f t="shared" si="4"/>
        <v>46122</v>
      </c>
      <c r="C19" s="47" t="str">
        <f t="shared" si="0"/>
        <v>金</v>
      </c>
      <c r="D19" s="64"/>
      <c r="E19" s="64"/>
      <c r="F19" s="49" t="str">
        <f t="shared" si="1"/>
        <v/>
      </c>
      <c r="G19">
        <f>IF(F19="",MAX(G$9:G18)+1,0)</f>
        <v>2</v>
      </c>
      <c r="H19" s="50">
        <f t="shared" si="2"/>
        <v>46122</v>
      </c>
      <c r="I19">
        <f>IF(MAX(I$9:I18)&lt;G$8,MAX(I$9:I18)+1,0)</f>
        <v>10</v>
      </c>
      <c r="J19" s="61">
        <f t="shared" si="3"/>
        <v>46134</v>
      </c>
      <c r="K19" s="50">
        <v>45405</v>
      </c>
    </row>
    <row r="20" spans="2:11" x14ac:dyDescent="0.15">
      <c r="B20" s="50">
        <f t="shared" si="4"/>
        <v>46123</v>
      </c>
      <c r="C20" s="47" t="str">
        <f t="shared" si="0"/>
        <v>土</v>
      </c>
      <c r="D20" s="64"/>
      <c r="E20" s="64"/>
      <c r="F20" s="49" t="str">
        <f t="shared" si="1"/>
        <v>学校見学不可日</v>
      </c>
      <c r="G20">
        <f>IF(F20="",MAX(G$9:G19)+1,0)</f>
        <v>0</v>
      </c>
      <c r="H20" s="50" t="str">
        <f t="shared" si="2"/>
        <v/>
      </c>
      <c r="I20">
        <f>IF(MAX(I$9:I19)&lt;G$8,MAX(I$9:I19)+1,0)</f>
        <v>11</v>
      </c>
      <c r="J20" s="61">
        <f t="shared" si="3"/>
        <v>46135</v>
      </c>
      <c r="K20" s="50">
        <v>45406</v>
      </c>
    </row>
    <row r="21" spans="2:11" x14ac:dyDescent="0.15">
      <c r="B21" s="50">
        <f t="shared" si="4"/>
        <v>46124</v>
      </c>
      <c r="C21" s="47" t="str">
        <f t="shared" si="0"/>
        <v>日</v>
      </c>
      <c r="D21" s="64"/>
      <c r="E21" s="64"/>
      <c r="F21" s="49" t="str">
        <f t="shared" si="1"/>
        <v>学校見学不可日</v>
      </c>
      <c r="G21">
        <f>IF(F21="",MAX(G$9:G20)+1,0)</f>
        <v>0</v>
      </c>
      <c r="H21" s="50" t="str">
        <f t="shared" si="2"/>
        <v/>
      </c>
      <c r="I21">
        <f>IF(MAX(I$9:I20)&lt;G$8,MAX(I$9:I20)+1,0)</f>
        <v>12</v>
      </c>
      <c r="J21" s="61">
        <f t="shared" si="3"/>
        <v>46136</v>
      </c>
      <c r="K21" s="50">
        <v>45407</v>
      </c>
    </row>
    <row r="22" spans="2:11" x14ac:dyDescent="0.15">
      <c r="B22" s="50">
        <f t="shared" si="4"/>
        <v>46125</v>
      </c>
      <c r="C22" s="47" t="str">
        <f t="shared" si="0"/>
        <v>月</v>
      </c>
      <c r="D22" s="64"/>
      <c r="E22" s="64"/>
      <c r="F22" s="49" t="str">
        <f t="shared" si="1"/>
        <v/>
      </c>
      <c r="G22">
        <f>IF(F22="",MAX(G$9:G21)+1,0)</f>
        <v>3</v>
      </c>
      <c r="H22" s="50">
        <f t="shared" si="2"/>
        <v>46125</v>
      </c>
      <c r="I22">
        <f>IF(MAX(I$9:I21)&lt;G$8,MAX(I$9:I21)+1,0)</f>
        <v>13</v>
      </c>
      <c r="J22" s="61">
        <f t="shared" si="3"/>
        <v>46139</v>
      </c>
      <c r="K22" s="50">
        <v>45408</v>
      </c>
    </row>
    <row r="23" spans="2:11" x14ac:dyDescent="0.15">
      <c r="B23" s="50">
        <f t="shared" si="4"/>
        <v>46126</v>
      </c>
      <c r="C23" s="47" t="str">
        <f t="shared" si="0"/>
        <v>火</v>
      </c>
      <c r="D23" s="64"/>
      <c r="E23" s="64"/>
      <c r="F23" s="49" t="str">
        <f t="shared" si="1"/>
        <v/>
      </c>
      <c r="G23">
        <f>IF(F23="",MAX(G$9:G22)+1,0)</f>
        <v>4</v>
      </c>
      <c r="H23" s="50">
        <f t="shared" si="2"/>
        <v>46126</v>
      </c>
      <c r="I23">
        <f>IF(MAX(I$9:I22)&lt;G$8,MAX(I$9:I22)+1,0)</f>
        <v>14</v>
      </c>
      <c r="J23" s="61">
        <f t="shared" si="3"/>
        <v>46140</v>
      </c>
      <c r="K23" s="50">
        <v>45412</v>
      </c>
    </row>
    <row r="24" spans="2:11" x14ac:dyDescent="0.15">
      <c r="B24" s="50">
        <f t="shared" si="4"/>
        <v>46127</v>
      </c>
      <c r="C24" s="47" t="str">
        <f t="shared" si="0"/>
        <v>水</v>
      </c>
      <c r="D24" s="64"/>
      <c r="E24" s="64"/>
      <c r="F24" s="49" t="str">
        <f t="shared" si="1"/>
        <v/>
      </c>
      <c r="G24">
        <f>IF(F24="",MAX(G$9:G23)+1,0)</f>
        <v>5</v>
      </c>
      <c r="H24" s="50">
        <f t="shared" si="2"/>
        <v>46127</v>
      </c>
      <c r="I24">
        <f>IF(MAX(I$9:I23)&lt;G$8,MAX(I$9:I23)+1,0)</f>
        <v>15</v>
      </c>
      <c r="J24" s="61">
        <f t="shared" si="3"/>
        <v>46142</v>
      </c>
      <c r="K24" s="50">
        <v>45413</v>
      </c>
    </row>
    <row r="25" spans="2:11" x14ac:dyDescent="0.15">
      <c r="B25" s="50">
        <f t="shared" si="4"/>
        <v>46128</v>
      </c>
      <c r="C25" s="47" t="str">
        <f t="shared" si="0"/>
        <v>木</v>
      </c>
      <c r="D25" s="64"/>
      <c r="E25" s="64"/>
      <c r="F25" s="49" t="str">
        <f t="shared" si="1"/>
        <v/>
      </c>
      <c r="G25">
        <f>IF(F25="",MAX(G$9:G24)+1,0)</f>
        <v>6</v>
      </c>
      <c r="H25" s="50">
        <f t="shared" si="2"/>
        <v>46128</v>
      </c>
      <c r="I25">
        <f>IF(MAX(I$9:I24)&lt;G$8,MAX(I$9:I24)+1,0)</f>
        <v>16</v>
      </c>
      <c r="J25" s="61">
        <f t="shared" si="3"/>
        <v>46143</v>
      </c>
      <c r="K25" s="50">
        <v>45414</v>
      </c>
    </row>
    <row r="26" spans="2:11" x14ac:dyDescent="0.15">
      <c r="B26" s="50">
        <f t="shared" si="4"/>
        <v>46129</v>
      </c>
      <c r="C26" s="47" t="str">
        <f t="shared" si="0"/>
        <v>金</v>
      </c>
      <c r="D26" s="64"/>
      <c r="E26" s="64"/>
      <c r="F26" s="49" t="str">
        <f t="shared" si="1"/>
        <v/>
      </c>
      <c r="G26">
        <f>IF(F26="",MAX(G$9:G25)+1,0)</f>
        <v>7</v>
      </c>
      <c r="H26" s="50">
        <f t="shared" si="2"/>
        <v>46129</v>
      </c>
      <c r="I26">
        <f>IF(MAX(I$9:I25)&lt;G$8,MAX(I$9:I25)+1,0)</f>
        <v>17</v>
      </c>
      <c r="J26" s="61">
        <f t="shared" si="3"/>
        <v>46149</v>
      </c>
      <c r="K26" s="50">
        <v>45419</v>
      </c>
    </row>
    <row r="27" spans="2:11" x14ac:dyDescent="0.15">
      <c r="B27" s="50">
        <f t="shared" si="4"/>
        <v>46130</v>
      </c>
      <c r="C27" s="47" t="str">
        <f t="shared" si="0"/>
        <v>土</v>
      </c>
      <c r="D27" s="64"/>
      <c r="E27" s="64"/>
      <c r="F27" s="49" t="str">
        <f t="shared" si="1"/>
        <v>学校見学不可日</v>
      </c>
      <c r="G27">
        <f>IF(F27="",MAX(G$9:G26)+1,0)</f>
        <v>0</v>
      </c>
      <c r="H27" s="50" t="str">
        <f t="shared" si="2"/>
        <v/>
      </c>
      <c r="I27">
        <f>IF(MAX(I$9:I26)&lt;G$8,MAX(I$9:I26)+1,0)</f>
        <v>18</v>
      </c>
      <c r="J27" s="61">
        <f t="shared" si="3"/>
        <v>46150</v>
      </c>
      <c r="K27" s="50">
        <v>45420</v>
      </c>
    </row>
    <row r="28" spans="2:11" x14ac:dyDescent="0.15">
      <c r="B28" s="50">
        <f t="shared" si="4"/>
        <v>46131</v>
      </c>
      <c r="C28" s="47" t="str">
        <f t="shared" si="0"/>
        <v>日</v>
      </c>
      <c r="D28" s="64"/>
      <c r="E28" s="64"/>
      <c r="F28" s="49" t="str">
        <f t="shared" si="1"/>
        <v>学校見学不可日</v>
      </c>
      <c r="G28">
        <f>IF(F28="",MAX(G$9:G27)+1,0)</f>
        <v>0</v>
      </c>
      <c r="H28" s="50" t="str">
        <f t="shared" si="2"/>
        <v/>
      </c>
      <c r="I28">
        <f>IF(MAX(I$9:I27)&lt;G$8,MAX(I$9:I27)+1,0)</f>
        <v>19</v>
      </c>
      <c r="J28" s="61">
        <f t="shared" si="3"/>
        <v>46153</v>
      </c>
      <c r="K28" s="50">
        <v>45421</v>
      </c>
    </row>
    <row r="29" spans="2:11" x14ac:dyDescent="0.15">
      <c r="B29" s="50">
        <f t="shared" si="4"/>
        <v>46132</v>
      </c>
      <c r="C29" s="47" t="str">
        <f t="shared" si="0"/>
        <v>月</v>
      </c>
      <c r="D29" s="64"/>
      <c r="E29" s="64"/>
      <c r="F29" s="49" t="str">
        <f t="shared" si="1"/>
        <v/>
      </c>
      <c r="G29">
        <f>IF(F29="",MAX(G$9:G28)+1,0)</f>
        <v>8</v>
      </c>
      <c r="H29" s="50">
        <f t="shared" si="2"/>
        <v>46132</v>
      </c>
      <c r="I29">
        <f>IF(MAX(I$9:I28)&lt;G$8,MAX(I$9:I28)+1,0)</f>
        <v>20</v>
      </c>
      <c r="J29" s="61">
        <f t="shared" si="3"/>
        <v>46154</v>
      </c>
      <c r="K29" s="50">
        <v>45422</v>
      </c>
    </row>
    <row r="30" spans="2:11" x14ac:dyDescent="0.15">
      <c r="B30" s="50">
        <f t="shared" si="4"/>
        <v>46133</v>
      </c>
      <c r="C30" s="47" t="str">
        <f t="shared" si="0"/>
        <v>火</v>
      </c>
      <c r="D30" s="64"/>
      <c r="E30" s="64"/>
      <c r="F30" s="49" t="str">
        <f t="shared" si="1"/>
        <v/>
      </c>
      <c r="G30">
        <f>IF(F30="",MAX(G$9:G29)+1,0)</f>
        <v>9</v>
      </c>
      <c r="H30" s="50">
        <f t="shared" si="2"/>
        <v>46133</v>
      </c>
      <c r="I30">
        <f>IF(MAX(I$9:I29)&lt;G$8,MAX(I$9:I29)+1,0)</f>
        <v>21</v>
      </c>
      <c r="J30" s="61">
        <f t="shared" si="3"/>
        <v>46155</v>
      </c>
      <c r="K30" s="50">
        <v>45425</v>
      </c>
    </row>
    <row r="31" spans="2:11" x14ac:dyDescent="0.15">
      <c r="B31" s="50">
        <f t="shared" si="4"/>
        <v>46134</v>
      </c>
      <c r="C31" s="47" t="str">
        <f t="shared" si="0"/>
        <v>水</v>
      </c>
      <c r="D31" s="64"/>
      <c r="E31" s="64"/>
      <c r="F31" s="49" t="str">
        <f t="shared" si="1"/>
        <v/>
      </c>
      <c r="G31">
        <f>IF(F31="",MAX(G$9:G30)+1,0)</f>
        <v>10</v>
      </c>
      <c r="H31" s="50">
        <f t="shared" si="2"/>
        <v>46134</v>
      </c>
      <c r="I31">
        <f>IF(MAX(I$9:I30)&lt;G$8,MAX(I$9:I30)+1,0)</f>
        <v>22</v>
      </c>
      <c r="J31" s="61">
        <f t="shared" si="3"/>
        <v>46156</v>
      </c>
      <c r="K31" s="50">
        <v>45426</v>
      </c>
    </row>
    <row r="32" spans="2:11" x14ac:dyDescent="0.15">
      <c r="B32" s="50">
        <f t="shared" si="4"/>
        <v>46135</v>
      </c>
      <c r="C32" s="47" t="str">
        <f t="shared" si="0"/>
        <v>木</v>
      </c>
      <c r="D32" s="64"/>
      <c r="E32" s="64"/>
      <c r="F32" s="49" t="str">
        <f t="shared" si="1"/>
        <v/>
      </c>
      <c r="G32">
        <f>IF(F32="",MAX(G$9:G31)+1,0)</f>
        <v>11</v>
      </c>
      <c r="H32" s="50">
        <f t="shared" si="2"/>
        <v>46135</v>
      </c>
      <c r="I32">
        <f>IF(MAX(I$9:I31)&lt;G$8,MAX(I$9:I31)+1,0)</f>
        <v>23</v>
      </c>
      <c r="J32" s="61">
        <f t="shared" si="3"/>
        <v>46157</v>
      </c>
      <c r="K32" s="50">
        <v>45427</v>
      </c>
    </row>
    <row r="33" spans="2:11" x14ac:dyDescent="0.15">
      <c r="B33" s="50">
        <f t="shared" si="4"/>
        <v>46136</v>
      </c>
      <c r="C33" s="47" t="str">
        <f t="shared" si="0"/>
        <v>金</v>
      </c>
      <c r="D33" s="64"/>
      <c r="E33" s="64"/>
      <c r="F33" s="49" t="str">
        <f t="shared" si="1"/>
        <v/>
      </c>
      <c r="G33">
        <f>IF(F33="",MAX(G$9:G32)+1,0)</f>
        <v>12</v>
      </c>
      <c r="H33" s="50">
        <f t="shared" si="2"/>
        <v>46136</v>
      </c>
      <c r="I33">
        <f>IF(MAX(I$9:I32)&lt;G$8,MAX(I$9:I32)+1,0)</f>
        <v>24</v>
      </c>
      <c r="J33" s="61">
        <f t="shared" si="3"/>
        <v>46160</v>
      </c>
      <c r="K33" s="50">
        <v>45428</v>
      </c>
    </row>
    <row r="34" spans="2:11" x14ac:dyDescent="0.15">
      <c r="B34" s="50">
        <f t="shared" si="4"/>
        <v>46137</v>
      </c>
      <c r="C34" s="47" t="str">
        <f t="shared" si="0"/>
        <v>土</v>
      </c>
      <c r="D34" s="64"/>
      <c r="E34" s="64"/>
      <c r="F34" s="49" t="str">
        <f t="shared" si="1"/>
        <v>学校見学不可日</v>
      </c>
      <c r="G34">
        <f>IF(F34="",MAX(G$9:G33)+1,0)</f>
        <v>0</v>
      </c>
      <c r="H34" s="50" t="str">
        <f t="shared" si="2"/>
        <v/>
      </c>
      <c r="I34">
        <f>IF(MAX(I$9:I33)&lt;G$8,MAX(I$9:I33)+1,0)</f>
        <v>25</v>
      </c>
      <c r="J34" s="61">
        <f t="shared" si="3"/>
        <v>46161</v>
      </c>
      <c r="K34" s="50">
        <v>45429</v>
      </c>
    </row>
    <row r="35" spans="2:11" x14ac:dyDescent="0.15">
      <c r="B35" s="50">
        <f t="shared" si="4"/>
        <v>46138</v>
      </c>
      <c r="C35" s="47" t="str">
        <f t="shared" si="0"/>
        <v>日</v>
      </c>
      <c r="D35" s="64"/>
      <c r="E35" s="64"/>
      <c r="F35" s="49" t="str">
        <f t="shared" si="1"/>
        <v>学校見学不可日</v>
      </c>
      <c r="G35">
        <f>IF(F35="",MAX(G$9:G34)+1,0)</f>
        <v>0</v>
      </c>
      <c r="H35" s="50" t="str">
        <f t="shared" si="2"/>
        <v/>
      </c>
      <c r="I35">
        <f>IF(MAX(I$9:I34)&lt;G$8,MAX(I$9:I34)+1,0)</f>
        <v>26</v>
      </c>
      <c r="J35" s="61">
        <f t="shared" si="3"/>
        <v>46162</v>
      </c>
      <c r="K35" s="50">
        <v>45432</v>
      </c>
    </row>
    <row r="36" spans="2:11" x14ac:dyDescent="0.15">
      <c r="B36" s="50">
        <f t="shared" si="4"/>
        <v>46139</v>
      </c>
      <c r="C36" s="47" t="str">
        <f t="shared" si="0"/>
        <v>月</v>
      </c>
      <c r="D36" s="64"/>
      <c r="E36" s="64"/>
      <c r="F36" s="49" t="str">
        <f t="shared" si="1"/>
        <v/>
      </c>
      <c r="G36">
        <f>IF(F36="",MAX(G$9:G35)+1,0)</f>
        <v>13</v>
      </c>
      <c r="H36" s="50">
        <f t="shared" si="2"/>
        <v>46139</v>
      </c>
      <c r="I36">
        <f>IF(MAX(I$9:I35)&lt;G$8,MAX(I$9:I35)+1,0)</f>
        <v>27</v>
      </c>
      <c r="J36" s="61">
        <f t="shared" si="3"/>
        <v>46163</v>
      </c>
      <c r="K36" s="50">
        <v>45433</v>
      </c>
    </row>
    <row r="37" spans="2:11" x14ac:dyDescent="0.15">
      <c r="B37" s="50">
        <f t="shared" si="4"/>
        <v>46140</v>
      </c>
      <c r="C37" s="47" t="str">
        <f t="shared" si="0"/>
        <v>火</v>
      </c>
      <c r="D37" s="64"/>
      <c r="E37" s="64"/>
      <c r="F37" s="49" t="str">
        <f t="shared" si="1"/>
        <v/>
      </c>
      <c r="G37">
        <f>IF(F37="",MAX(G$9:G36)+1,0)</f>
        <v>14</v>
      </c>
      <c r="H37" s="50">
        <f t="shared" si="2"/>
        <v>46140</v>
      </c>
      <c r="I37">
        <f>IF(MAX(I$9:I36)&lt;G$8,MAX(I$9:I36)+1,0)</f>
        <v>28</v>
      </c>
      <c r="J37" s="61">
        <f t="shared" si="3"/>
        <v>46164</v>
      </c>
      <c r="K37" s="50">
        <v>45434</v>
      </c>
    </row>
    <row r="38" spans="2:11" x14ac:dyDescent="0.15">
      <c r="B38" s="50">
        <f t="shared" si="4"/>
        <v>46141</v>
      </c>
      <c r="C38" s="47" t="str">
        <f t="shared" si="0"/>
        <v>水</v>
      </c>
      <c r="D38" s="64" t="s">
        <v>58</v>
      </c>
      <c r="E38" s="64"/>
      <c r="F38" s="49" t="str">
        <f t="shared" si="1"/>
        <v>学校見学不可日</v>
      </c>
      <c r="G38">
        <f>IF(F38="",MAX(G$9:G37)+1,0)</f>
        <v>0</v>
      </c>
      <c r="H38" s="50" t="str">
        <f t="shared" si="2"/>
        <v/>
      </c>
      <c r="I38">
        <f>IF(MAX(I$9:I37)&lt;G$8,MAX(I$9:I37)+1,0)</f>
        <v>29</v>
      </c>
      <c r="J38" s="61">
        <f t="shared" si="3"/>
        <v>46167</v>
      </c>
      <c r="K38" s="50">
        <v>45435</v>
      </c>
    </row>
    <row r="39" spans="2:11" x14ac:dyDescent="0.15">
      <c r="B39" s="50">
        <f t="shared" si="4"/>
        <v>46142</v>
      </c>
      <c r="C39" s="47" t="str">
        <f t="shared" si="0"/>
        <v>木</v>
      </c>
      <c r="D39" s="64"/>
      <c r="E39" s="64"/>
      <c r="F39" s="49" t="str">
        <f t="shared" si="1"/>
        <v/>
      </c>
      <c r="G39">
        <f>IF(F39="",MAX(G$9:G38)+1,0)</f>
        <v>15</v>
      </c>
      <c r="H39" s="50">
        <f t="shared" si="2"/>
        <v>46142</v>
      </c>
      <c r="I39">
        <f>IF(MAX(I$9:I38)&lt;G$8,MAX(I$9:I38)+1,0)</f>
        <v>30</v>
      </c>
      <c r="J39" s="61">
        <f t="shared" si="3"/>
        <v>46168</v>
      </c>
      <c r="K39" s="50">
        <v>45436</v>
      </c>
    </row>
    <row r="40" spans="2:11" x14ac:dyDescent="0.15">
      <c r="B40" s="50">
        <f t="shared" si="4"/>
        <v>46143</v>
      </c>
      <c r="C40" s="47" t="str">
        <f t="shared" si="0"/>
        <v>金</v>
      </c>
      <c r="D40" s="64"/>
      <c r="E40" s="64"/>
      <c r="F40" s="49" t="str">
        <f t="shared" si="1"/>
        <v/>
      </c>
      <c r="G40">
        <f>IF(F40="",MAX(G$9:G39)+1,0)</f>
        <v>16</v>
      </c>
      <c r="H40" s="50">
        <f t="shared" si="2"/>
        <v>46143</v>
      </c>
      <c r="I40">
        <f>IF(MAX(I$9:I39)&lt;G$8,MAX(I$9:I39)+1,0)</f>
        <v>31</v>
      </c>
      <c r="J40" s="61">
        <f t="shared" si="3"/>
        <v>46169</v>
      </c>
      <c r="K40" s="50">
        <v>45439</v>
      </c>
    </row>
    <row r="41" spans="2:11" x14ac:dyDescent="0.15">
      <c r="B41" s="50">
        <f t="shared" si="4"/>
        <v>46144</v>
      </c>
      <c r="C41" s="47" t="str">
        <f t="shared" si="0"/>
        <v>土</v>
      </c>
      <c r="D41" s="64"/>
      <c r="E41" s="64"/>
      <c r="F41" s="49" t="str">
        <f t="shared" si="1"/>
        <v>学校見学不可日</v>
      </c>
      <c r="G41">
        <f>IF(F41="",MAX(G$9:G40)+1,0)</f>
        <v>0</v>
      </c>
      <c r="H41" s="50" t="str">
        <f t="shared" si="2"/>
        <v/>
      </c>
      <c r="I41">
        <f>IF(MAX(I$9:I40)&lt;G$8,MAX(I$9:I40)+1,0)</f>
        <v>32</v>
      </c>
      <c r="J41" s="61">
        <f t="shared" si="3"/>
        <v>46170</v>
      </c>
      <c r="K41" s="50">
        <v>45440</v>
      </c>
    </row>
    <row r="42" spans="2:11" x14ac:dyDescent="0.15">
      <c r="B42" s="50">
        <f t="shared" si="4"/>
        <v>46145</v>
      </c>
      <c r="C42" s="47" t="str">
        <f t="shared" si="0"/>
        <v>日</v>
      </c>
      <c r="D42" s="64" t="s">
        <v>59</v>
      </c>
      <c r="E42" s="64"/>
      <c r="F42" s="49" t="str">
        <f t="shared" si="1"/>
        <v>学校見学不可日</v>
      </c>
      <c r="G42">
        <f>IF(F42="",MAX(G$9:G41)+1,0)</f>
        <v>0</v>
      </c>
      <c r="H42" s="50" t="str">
        <f t="shared" si="2"/>
        <v/>
      </c>
      <c r="I42">
        <f>IF(MAX(I$9:I41)&lt;G$8,MAX(I$9:I41)+1,0)</f>
        <v>33</v>
      </c>
      <c r="J42" s="61">
        <f t="shared" si="3"/>
        <v>46171</v>
      </c>
      <c r="K42" s="50">
        <v>45441</v>
      </c>
    </row>
    <row r="43" spans="2:11" x14ac:dyDescent="0.15">
      <c r="B43" s="50">
        <f t="shared" si="4"/>
        <v>46146</v>
      </c>
      <c r="C43" s="47" t="str">
        <f t="shared" si="0"/>
        <v>月</v>
      </c>
      <c r="D43" s="64" t="s">
        <v>60</v>
      </c>
      <c r="E43" s="64"/>
      <c r="F43" s="49" t="str">
        <f t="shared" si="1"/>
        <v>学校見学不可日</v>
      </c>
      <c r="G43">
        <f>IF(F43="",MAX(G$9:G42)+1,0)</f>
        <v>0</v>
      </c>
      <c r="H43" s="50" t="str">
        <f t="shared" si="2"/>
        <v/>
      </c>
      <c r="I43">
        <f>IF(MAX(I$9:I42)&lt;G$8,MAX(I$9:I42)+1,0)</f>
        <v>34</v>
      </c>
      <c r="J43" s="61">
        <f t="shared" si="3"/>
        <v>46174</v>
      </c>
      <c r="K43" s="50">
        <v>45442</v>
      </c>
    </row>
    <row r="44" spans="2:11" x14ac:dyDescent="0.15">
      <c r="B44" s="50">
        <f t="shared" si="4"/>
        <v>46147</v>
      </c>
      <c r="C44" s="47" t="str">
        <f t="shared" si="0"/>
        <v>火</v>
      </c>
      <c r="D44" s="64" t="s">
        <v>61</v>
      </c>
      <c r="E44" s="64"/>
      <c r="F44" s="49" t="str">
        <f t="shared" si="1"/>
        <v>学校見学不可日</v>
      </c>
      <c r="G44">
        <f>IF(F44="",MAX(G$9:G43)+1,0)</f>
        <v>0</v>
      </c>
      <c r="H44" s="50" t="str">
        <f t="shared" si="2"/>
        <v/>
      </c>
      <c r="I44">
        <f>IF(MAX(I$9:I43)&lt;G$8,MAX(I$9:I43)+1,0)</f>
        <v>35</v>
      </c>
      <c r="J44" s="61">
        <f t="shared" si="3"/>
        <v>46175</v>
      </c>
      <c r="K44" s="50">
        <v>45443</v>
      </c>
    </row>
    <row r="45" spans="2:11" x14ac:dyDescent="0.15">
      <c r="B45" s="50">
        <f t="shared" si="4"/>
        <v>46148</v>
      </c>
      <c r="C45" s="47" t="str">
        <f t="shared" si="0"/>
        <v>水</v>
      </c>
      <c r="D45" s="64" t="s">
        <v>68</v>
      </c>
      <c r="E45" s="64"/>
      <c r="F45" s="49" t="str">
        <f t="shared" si="1"/>
        <v>学校見学不可日</v>
      </c>
      <c r="G45">
        <f>IF(F45="",MAX(G$9:G44)+1,0)</f>
        <v>0</v>
      </c>
      <c r="H45" s="50" t="str">
        <f t="shared" si="2"/>
        <v/>
      </c>
      <c r="I45">
        <f>IF(MAX(I$9:I44)&lt;G$8,MAX(I$9:I44)+1,0)</f>
        <v>36</v>
      </c>
      <c r="J45" s="61">
        <f t="shared" si="3"/>
        <v>46176</v>
      </c>
      <c r="K45" s="50">
        <v>45446</v>
      </c>
    </row>
    <row r="46" spans="2:11" x14ac:dyDescent="0.15">
      <c r="B46" s="50">
        <f t="shared" si="4"/>
        <v>46149</v>
      </c>
      <c r="C46" s="47" t="str">
        <f t="shared" si="0"/>
        <v>木</v>
      </c>
      <c r="D46" s="64"/>
      <c r="E46" s="64"/>
      <c r="F46" s="49" t="str">
        <f t="shared" si="1"/>
        <v/>
      </c>
      <c r="G46">
        <f>IF(F46="",MAX(G$9:G45)+1,0)</f>
        <v>17</v>
      </c>
      <c r="H46" s="50">
        <f t="shared" si="2"/>
        <v>46149</v>
      </c>
      <c r="I46">
        <f>IF(MAX(I$9:I45)&lt;G$8,MAX(I$9:I45)+1,0)</f>
        <v>37</v>
      </c>
      <c r="J46" s="61">
        <f t="shared" si="3"/>
        <v>46177</v>
      </c>
      <c r="K46" s="50">
        <v>45447</v>
      </c>
    </row>
    <row r="47" spans="2:11" x14ac:dyDescent="0.15">
      <c r="B47" s="50">
        <f t="shared" si="4"/>
        <v>46150</v>
      </c>
      <c r="C47" s="47" t="str">
        <f t="shared" si="0"/>
        <v>金</v>
      </c>
      <c r="D47" s="64"/>
      <c r="E47" s="64"/>
      <c r="F47" s="49" t="str">
        <f t="shared" si="1"/>
        <v/>
      </c>
      <c r="G47">
        <f>IF(F47="",MAX(G$9:G46)+1,0)</f>
        <v>18</v>
      </c>
      <c r="H47" s="50">
        <f t="shared" si="2"/>
        <v>46150</v>
      </c>
      <c r="I47">
        <f>IF(MAX(I$9:I46)&lt;G$8,MAX(I$9:I46)+1,0)</f>
        <v>38</v>
      </c>
      <c r="J47" s="61">
        <f t="shared" si="3"/>
        <v>46178</v>
      </c>
      <c r="K47" s="50">
        <v>45448</v>
      </c>
    </row>
    <row r="48" spans="2:11" x14ac:dyDescent="0.15">
      <c r="B48" s="50">
        <f t="shared" si="4"/>
        <v>46151</v>
      </c>
      <c r="C48" s="47" t="str">
        <f t="shared" si="0"/>
        <v>土</v>
      </c>
      <c r="D48" s="64"/>
      <c r="E48" s="64"/>
      <c r="F48" s="49" t="str">
        <f t="shared" si="1"/>
        <v>学校見学不可日</v>
      </c>
      <c r="G48">
        <f>IF(F48="",MAX(G$9:G47)+1,0)</f>
        <v>0</v>
      </c>
      <c r="H48" s="50" t="str">
        <f t="shared" si="2"/>
        <v/>
      </c>
      <c r="I48">
        <f>IF(MAX(I$9:I47)&lt;G$8,MAX(I$9:I47)+1,0)</f>
        <v>39</v>
      </c>
      <c r="J48" s="61">
        <f t="shared" si="3"/>
        <v>46181</v>
      </c>
      <c r="K48" s="50">
        <v>45449</v>
      </c>
    </row>
    <row r="49" spans="2:11" x14ac:dyDescent="0.15">
      <c r="B49" s="50">
        <f t="shared" si="4"/>
        <v>46152</v>
      </c>
      <c r="C49" s="47" t="str">
        <f t="shared" si="0"/>
        <v>日</v>
      </c>
      <c r="D49" s="64"/>
      <c r="E49" s="64"/>
      <c r="F49" s="49" t="str">
        <f t="shared" si="1"/>
        <v>学校見学不可日</v>
      </c>
      <c r="G49">
        <f>IF(F49="",MAX(G$9:G48)+1,0)</f>
        <v>0</v>
      </c>
      <c r="H49" s="50" t="str">
        <f t="shared" si="2"/>
        <v/>
      </c>
      <c r="I49">
        <f>IF(MAX(I$9:I48)&lt;G$8,MAX(I$9:I48)+1,0)</f>
        <v>40</v>
      </c>
      <c r="J49" s="61">
        <f t="shared" si="3"/>
        <v>46182</v>
      </c>
      <c r="K49" s="50">
        <v>45450</v>
      </c>
    </row>
    <row r="50" spans="2:11" x14ac:dyDescent="0.15">
      <c r="B50" s="50">
        <f t="shared" si="4"/>
        <v>46153</v>
      </c>
      <c r="C50" s="47" t="str">
        <f t="shared" si="0"/>
        <v>月</v>
      </c>
      <c r="D50" s="64"/>
      <c r="E50" s="64"/>
      <c r="F50" s="49" t="str">
        <f t="shared" si="1"/>
        <v/>
      </c>
      <c r="G50">
        <f>IF(F50="",MAX(G$9:G49)+1,0)</f>
        <v>19</v>
      </c>
      <c r="H50" s="50">
        <f t="shared" si="2"/>
        <v>46153</v>
      </c>
      <c r="I50">
        <f>IF(MAX(I$9:I49)&lt;G$8,MAX(I$9:I49)+1,0)</f>
        <v>41</v>
      </c>
      <c r="J50" s="61">
        <f t="shared" si="3"/>
        <v>46183</v>
      </c>
      <c r="K50" s="50">
        <v>45453</v>
      </c>
    </row>
    <row r="51" spans="2:11" x14ac:dyDescent="0.15">
      <c r="B51" s="50">
        <f t="shared" si="4"/>
        <v>46154</v>
      </c>
      <c r="C51" s="47" t="str">
        <f t="shared" si="0"/>
        <v>火</v>
      </c>
      <c r="D51" s="64"/>
      <c r="E51" s="64"/>
      <c r="F51" s="49" t="str">
        <f t="shared" si="1"/>
        <v/>
      </c>
      <c r="G51">
        <f>IF(F51="",MAX(G$9:G50)+1,0)</f>
        <v>20</v>
      </c>
      <c r="H51" s="50">
        <f t="shared" si="2"/>
        <v>46154</v>
      </c>
      <c r="I51">
        <f>IF(MAX(I$9:I50)&lt;G$8,MAX(I$9:I50)+1,0)</f>
        <v>42</v>
      </c>
      <c r="J51" s="61">
        <f t="shared" si="3"/>
        <v>46184</v>
      </c>
      <c r="K51" s="50">
        <v>45454</v>
      </c>
    </row>
    <row r="52" spans="2:11" x14ac:dyDescent="0.15">
      <c r="B52" s="50">
        <f t="shared" si="4"/>
        <v>46155</v>
      </c>
      <c r="C52" s="47" t="str">
        <f t="shared" si="0"/>
        <v>水</v>
      </c>
      <c r="D52" s="64"/>
      <c r="E52" s="64"/>
      <c r="F52" s="49" t="str">
        <f t="shared" si="1"/>
        <v/>
      </c>
      <c r="G52">
        <f>IF(F52="",MAX(G$9:G51)+1,0)</f>
        <v>21</v>
      </c>
      <c r="H52" s="50">
        <f t="shared" si="2"/>
        <v>46155</v>
      </c>
      <c r="I52">
        <f>IF(MAX(I$9:I51)&lt;G$8,MAX(I$9:I51)+1,0)</f>
        <v>43</v>
      </c>
      <c r="J52" s="61">
        <f t="shared" si="3"/>
        <v>46185</v>
      </c>
      <c r="K52" s="50">
        <v>45455</v>
      </c>
    </row>
    <row r="53" spans="2:11" x14ac:dyDescent="0.15">
      <c r="B53" s="50">
        <f t="shared" si="4"/>
        <v>46156</v>
      </c>
      <c r="C53" s="47" t="str">
        <f t="shared" si="0"/>
        <v>木</v>
      </c>
      <c r="D53" s="64"/>
      <c r="E53" s="64"/>
      <c r="F53" s="49" t="str">
        <f t="shared" si="1"/>
        <v/>
      </c>
      <c r="G53">
        <f>IF(F53="",MAX(G$9:G52)+1,0)</f>
        <v>22</v>
      </c>
      <c r="H53" s="50">
        <f t="shared" si="2"/>
        <v>46156</v>
      </c>
      <c r="I53">
        <f>IF(MAX(I$9:I52)&lt;G$8,MAX(I$9:I52)+1,0)</f>
        <v>44</v>
      </c>
      <c r="J53" s="61">
        <f t="shared" si="3"/>
        <v>46188</v>
      </c>
      <c r="K53" s="50">
        <v>45456</v>
      </c>
    </row>
    <row r="54" spans="2:11" x14ac:dyDescent="0.15">
      <c r="B54" s="50">
        <f t="shared" si="4"/>
        <v>46157</v>
      </c>
      <c r="C54" s="47" t="str">
        <f t="shared" si="0"/>
        <v>金</v>
      </c>
      <c r="D54" s="64"/>
      <c r="E54" s="64"/>
      <c r="F54" s="49" t="str">
        <f t="shared" si="1"/>
        <v/>
      </c>
      <c r="G54">
        <f>IF(F54="",MAX(G$9:G53)+1,0)</f>
        <v>23</v>
      </c>
      <c r="H54" s="50">
        <f t="shared" si="2"/>
        <v>46157</v>
      </c>
      <c r="I54">
        <f>IF(MAX(I$9:I53)&lt;G$8,MAX(I$9:I53)+1,0)</f>
        <v>45</v>
      </c>
      <c r="J54" s="61">
        <f t="shared" si="3"/>
        <v>46189</v>
      </c>
      <c r="K54" s="50">
        <v>45457</v>
      </c>
    </row>
    <row r="55" spans="2:11" x14ac:dyDescent="0.15">
      <c r="B55" s="50">
        <f t="shared" si="4"/>
        <v>46158</v>
      </c>
      <c r="C55" s="47" t="str">
        <f t="shared" si="0"/>
        <v>土</v>
      </c>
      <c r="D55" s="64"/>
      <c r="E55" s="64"/>
      <c r="F55" s="49" t="str">
        <f t="shared" si="1"/>
        <v>学校見学不可日</v>
      </c>
      <c r="G55">
        <f>IF(F55="",MAX(G$9:G54)+1,0)</f>
        <v>0</v>
      </c>
      <c r="H55" s="50" t="str">
        <f t="shared" si="2"/>
        <v/>
      </c>
      <c r="I55">
        <f>IF(MAX(I$9:I54)&lt;G$8,MAX(I$9:I54)+1,0)</f>
        <v>46</v>
      </c>
      <c r="J55" s="61">
        <f t="shared" si="3"/>
        <v>46190</v>
      </c>
      <c r="K55" s="50">
        <v>45460</v>
      </c>
    </row>
    <row r="56" spans="2:11" x14ac:dyDescent="0.15">
      <c r="B56" s="50">
        <f t="shared" si="4"/>
        <v>46159</v>
      </c>
      <c r="C56" s="47" t="str">
        <f t="shared" si="0"/>
        <v>日</v>
      </c>
      <c r="D56" s="64"/>
      <c r="E56" s="64"/>
      <c r="F56" s="49" t="str">
        <f t="shared" si="1"/>
        <v>学校見学不可日</v>
      </c>
      <c r="G56">
        <f>IF(F56="",MAX(G$9:G55)+1,0)</f>
        <v>0</v>
      </c>
      <c r="H56" s="50" t="str">
        <f t="shared" si="2"/>
        <v/>
      </c>
      <c r="I56">
        <f>IF(MAX(I$9:I55)&lt;G$8,MAX(I$9:I55)+1,0)</f>
        <v>47</v>
      </c>
      <c r="J56" s="61">
        <f t="shared" si="3"/>
        <v>46191</v>
      </c>
      <c r="K56" s="50">
        <v>45461</v>
      </c>
    </row>
    <row r="57" spans="2:11" x14ac:dyDescent="0.15">
      <c r="B57" s="50">
        <f t="shared" si="4"/>
        <v>46160</v>
      </c>
      <c r="C57" s="47" t="str">
        <f t="shared" si="0"/>
        <v>月</v>
      </c>
      <c r="D57" s="64"/>
      <c r="E57" s="64"/>
      <c r="F57" s="49" t="str">
        <f t="shared" si="1"/>
        <v/>
      </c>
      <c r="G57">
        <f>IF(F57="",MAX(G$9:G56)+1,0)</f>
        <v>24</v>
      </c>
      <c r="H57" s="50">
        <f t="shared" si="2"/>
        <v>46160</v>
      </c>
      <c r="I57">
        <f>IF(MAX(I$9:I56)&lt;G$8,MAX(I$9:I56)+1,0)</f>
        <v>48</v>
      </c>
      <c r="J57" s="61">
        <f t="shared" si="3"/>
        <v>46192</v>
      </c>
      <c r="K57" s="50">
        <v>45462</v>
      </c>
    </row>
    <row r="58" spans="2:11" x14ac:dyDescent="0.15">
      <c r="B58" s="50">
        <f t="shared" si="4"/>
        <v>46161</v>
      </c>
      <c r="C58" s="47" t="str">
        <f t="shared" si="0"/>
        <v>火</v>
      </c>
      <c r="D58" s="64"/>
      <c r="E58" s="64"/>
      <c r="F58" s="49" t="str">
        <f t="shared" si="1"/>
        <v/>
      </c>
      <c r="G58">
        <f>IF(F58="",MAX(G$9:G57)+1,0)</f>
        <v>25</v>
      </c>
      <c r="H58" s="50">
        <f t="shared" si="2"/>
        <v>46161</v>
      </c>
      <c r="I58">
        <f>IF(MAX(I$9:I57)&lt;G$8,MAX(I$9:I57)+1,0)</f>
        <v>49</v>
      </c>
      <c r="J58" s="61">
        <f t="shared" si="3"/>
        <v>46195</v>
      </c>
      <c r="K58" s="50">
        <v>45463</v>
      </c>
    </row>
    <row r="59" spans="2:11" x14ac:dyDescent="0.15">
      <c r="B59" s="50">
        <f t="shared" si="4"/>
        <v>46162</v>
      </c>
      <c r="C59" s="47" t="str">
        <f t="shared" si="0"/>
        <v>水</v>
      </c>
      <c r="D59" s="64"/>
      <c r="E59" s="64"/>
      <c r="F59" s="49" t="str">
        <f t="shared" si="1"/>
        <v/>
      </c>
      <c r="G59">
        <f>IF(F59="",MAX(G$9:G58)+1,0)</f>
        <v>26</v>
      </c>
      <c r="H59" s="50">
        <f t="shared" si="2"/>
        <v>46162</v>
      </c>
      <c r="I59">
        <f>IF(MAX(I$9:I58)&lt;G$8,MAX(I$9:I58)+1,0)</f>
        <v>50</v>
      </c>
      <c r="J59" s="61">
        <f t="shared" si="3"/>
        <v>46196</v>
      </c>
      <c r="K59" s="50">
        <v>45464</v>
      </c>
    </row>
    <row r="60" spans="2:11" x14ac:dyDescent="0.15">
      <c r="B60" s="50">
        <f t="shared" si="4"/>
        <v>46163</v>
      </c>
      <c r="C60" s="47" t="str">
        <f t="shared" si="0"/>
        <v>木</v>
      </c>
      <c r="D60" s="64"/>
      <c r="E60" s="64"/>
      <c r="F60" s="49" t="str">
        <f t="shared" si="1"/>
        <v/>
      </c>
      <c r="G60">
        <f>IF(F60="",MAX(G$9:G59)+1,0)</f>
        <v>27</v>
      </c>
      <c r="H60" s="50">
        <f t="shared" si="2"/>
        <v>46163</v>
      </c>
      <c r="I60">
        <f>IF(MAX(I$9:I59)&lt;G$8,MAX(I$9:I59)+1,0)</f>
        <v>51</v>
      </c>
      <c r="J60" s="61">
        <f t="shared" si="3"/>
        <v>46197</v>
      </c>
      <c r="K60" s="50">
        <v>45467</v>
      </c>
    </row>
    <row r="61" spans="2:11" x14ac:dyDescent="0.15">
      <c r="B61" s="50">
        <f t="shared" si="4"/>
        <v>46164</v>
      </c>
      <c r="C61" s="47" t="str">
        <f t="shared" si="0"/>
        <v>金</v>
      </c>
      <c r="D61" s="64"/>
      <c r="E61" s="64"/>
      <c r="F61" s="49" t="str">
        <f t="shared" si="1"/>
        <v/>
      </c>
      <c r="G61">
        <f>IF(F61="",MAX(G$9:G60)+1,0)</f>
        <v>28</v>
      </c>
      <c r="H61" s="50">
        <f t="shared" si="2"/>
        <v>46164</v>
      </c>
      <c r="I61">
        <f>IF(MAX(I$9:I60)&lt;G$8,MAX(I$9:I60)+1,0)</f>
        <v>52</v>
      </c>
      <c r="J61" s="61">
        <f t="shared" si="3"/>
        <v>46198</v>
      </c>
      <c r="K61" s="50">
        <v>45468</v>
      </c>
    </row>
    <row r="62" spans="2:11" x14ac:dyDescent="0.15">
      <c r="B62" s="50">
        <f t="shared" si="4"/>
        <v>46165</v>
      </c>
      <c r="C62" s="47" t="str">
        <f t="shared" si="0"/>
        <v>土</v>
      </c>
      <c r="D62" s="64"/>
      <c r="E62" s="64"/>
      <c r="F62" s="49" t="str">
        <f t="shared" si="1"/>
        <v>学校見学不可日</v>
      </c>
      <c r="G62">
        <f>IF(F62="",MAX(G$9:G61)+1,0)</f>
        <v>0</v>
      </c>
      <c r="H62" s="50" t="str">
        <f t="shared" si="2"/>
        <v/>
      </c>
      <c r="I62">
        <f>IF(MAX(I$9:I61)&lt;G$8,MAX(I$9:I61)+1,0)</f>
        <v>53</v>
      </c>
      <c r="J62" s="61">
        <f t="shared" si="3"/>
        <v>46199</v>
      </c>
      <c r="K62" s="50">
        <v>45469</v>
      </c>
    </row>
    <row r="63" spans="2:11" x14ac:dyDescent="0.15">
      <c r="B63" s="50">
        <f t="shared" si="4"/>
        <v>46166</v>
      </c>
      <c r="C63" s="47" t="str">
        <f t="shared" si="0"/>
        <v>日</v>
      </c>
      <c r="D63" s="64"/>
      <c r="E63" s="64"/>
      <c r="F63" s="49" t="str">
        <f t="shared" si="1"/>
        <v>学校見学不可日</v>
      </c>
      <c r="G63">
        <f>IF(F63="",MAX(G$9:G62)+1,0)</f>
        <v>0</v>
      </c>
      <c r="H63" s="50" t="str">
        <f t="shared" si="2"/>
        <v/>
      </c>
      <c r="I63">
        <f>IF(MAX(I$9:I62)&lt;G$8,MAX(I$9:I62)+1,0)</f>
        <v>54</v>
      </c>
      <c r="J63" s="61">
        <f t="shared" si="3"/>
        <v>46202</v>
      </c>
      <c r="K63" s="50">
        <v>45470</v>
      </c>
    </row>
    <row r="64" spans="2:11" x14ac:dyDescent="0.15">
      <c r="B64" s="50">
        <f t="shared" si="4"/>
        <v>46167</v>
      </c>
      <c r="C64" s="47" t="str">
        <f t="shared" si="0"/>
        <v>月</v>
      </c>
      <c r="D64" s="64"/>
      <c r="E64" s="64"/>
      <c r="F64" s="49" t="str">
        <f t="shared" si="1"/>
        <v/>
      </c>
      <c r="G64">
        <f>IF(F64="",MAX(G$9:G63)+1,0)</f>
        <v>29</v>
      </c>
      <c r="H64" s="50">
        <f t="shared" si="2"/>
        <v>46167</v>
      </c>
      <c r="I64">
        <f>IF(MAX(I$9:I63)&lt;G$8,MAX(I$9:I63)+1,0)</f>
        <v>55</v>
      </c>
      <c r="J64" s="61">
        <f t="shared" si="3"/>
        <v>46203</v>
      </c>
      <c r="K64" s="50">
        <v>45471</v>
      </c>
    </row>
    <row r="65" spans="2:11" x14ac:dyDescent="0.15">
      <c r="B65" s="50">
        <f t="shared" si="4"/>
        <v>46168</v>
      </c>
      <c r="C65" s="47" t="str">
        <f t="shared" si="0"/>
        <v>火</v>
      </c>
      <c r="D65" s="64"/>
      <c r="E65" s="64"/>
      <c r="F65" s="49" t="str">
        <f t="shared" si="1"/>
        <v/>
      </c>
      <c r="G65">
        <f>IF(F65="",MAX(G$9:G64)+1,0)</f>
        <v>30</v>
      </c>
      <c r="H65" s="50">
        <f t="shared" si="2"/>
        <v>46168</v>
      </c>
      <c r="I65">
        <f>IF(MAX(I$9:I64)&lt;G$8,MAX(I$9:I64)+1,0)</f>
        <v>56</v>
      </c>
      <c r="J65" s="61">
        <f t="shared" si="3"/>
        <v>46204</v>
      </c>
      <c r="K65" s="50">
        <v>45474</v>
      </c>
    </row>
    <row r="66" spans="2:11" x14ac:dyDescent="0.15">
      <c r="B66" s="50">
        <f t="shared" si="4"/>
        <v>46169</v>
      </c>
      <c r="C66" s="47" t="str">
        <f t="shared" si="0"/>
        <v>水</v>
      </c>
      <c r="D66" s="64"/>
      <c r="E66" s="64"/>
      <c r="F66" s="49" t="str">
        <f t="shared" si="1"/>
        <v/>
      </c>
      <c r="G66">
        <f>IF(F66="",MAX(G$9:G65)+1,0)</f>
        <v>31</v>
      </c>
      <c r="H66" s="50">
        <f t="shared" si="2"/>
        <v>46169</v>
      </c>
      <c r="I66">
        <f>IF(MAX(I$9:I65)&lt;G$8,MAX(I$9:I65)+1,0)</f>
        <v>57</v>
      </c>
      <c r="J66" s="61">
        <f t="shared" si="3"/>
        <v>46205</v>
      </c>
      <c r="K66" s="50">
        <v>45475</v>
      </c>
    </row>
    <row r="67" spans="2:11" x14ac:dyDescent="0.15">
      <c r="B67" s="50">
        <f t="shared" si="4"/>
        <v>46170</v>
      </c>
      <c r="C67" s="47" t="str">
        <f t="shared" si="0"/>
        <v>木</v>
      </c>
      <c r="D67" s="64"/>
      <c r="E67" s="64"/>
      <c r="F67" s="49" t="str">
        <f t="shared" si="1"/>
        <v/>
      </c>
      <c r="G67">
        <f>IF(F67="",MAX(G$9:G66)+1,0)</f>
        <v>32</v>
      </c>
      <c r="H67" s="50">
        <f t="shared" si="2"/>
        <v>46170</v>
      </c>
      <c r="I67">
        <f>IF(MAX(I$9:I66)&lt;G$8,MAX(I$9:I66)+1,0)</f>
        <v>58</v>
      </c>
      <c r="J67" s="61">
        <f t="shared" si="3"/>
        <v>46206</v>
      </c>
      <c r="K67" s="50">
        <v>45476</v>
      </c>
    </row>
    <row r="68" spans="2:11" x14ac:dyDescent="0.15">
      <c r="B68" s="50">
        <f t="shared" si="4"/>
        <v>46171</v>
      </c>
      <c r="C68" s="47" t="str">
        <f t="shared" si="0"/>
        <v>金</v>
      </c>
      <c r="D68" s="64"/>
      <c r="E68" s="64"/>
      <c r="F68" s="49" t="str">
        <f t="shared" si="1"/>
        <v/>
      </c>
      <c r="G68">
        <f>IF(F68="",MAX(G$9:G67)+1,0)</f>
        <v>33</v>
      </c>
      <c r="H68" s="50">
        <f t="shared" si="2"/>
        <v>46171</v>
      </c>
      <c r="I68">
        <f>IF(MAX(I$9:I67)&lt;G$8,MAX(I$9:I67)+1,0)</f>
        <v>59</v>
      </c>
      <c r="J68" s="61">
        <f t="shared" si="3"/>
        <v>46209</v>
      </c>
      <c r="K68" s="50">
        <v>45477</v>
      </c>
    </row>
    <row r="69" spans="2:11" x14ac:dyDescent="0.15">
      <c r="B69" s="50">
        <f t="shared" si="4"/>
        <v>46172</v>
      </c>
      <c r="C69" s="47" t="str">
        <f t="shared" si="0"/>
        <v>土</v>
      </c>
      <c r="D69" s="64"/>
      <c r="E69" s="64"/>
      <c r="F69" s="49" t="str">
        <f t="shared" si="1"/>
        <v>学校見学不可日</v>
      </c>
      <c r="G69">
        <f>IF(F69="",MAX(G$9:G68)+1,0)</f>
        <v>0</v>
      </c>
      <c r="H69" s="50" t="str">
        <f t="shared" si="2"/>
        <v/>
      </c>
      <c r="I69">
        <f>IF(MAX(I$9:I68)&lt;G$8,MAX(I$9:I68)+1,0)</f>
        <v>60</v>
      </c>
      <c r="J69" s="61">
        <f t="shared" si="3"/>
        <v>46210</v>
      </c>
      <c r="K69" s="50">
        <v>45478</v>
      </c>
    </row>
    <row r="70" spans="2:11" x14ac:dyDescent="0.15">
      <c r="B70" s="50">
        <f t="shared" si="4"/>
        <v>46173</v>
      </c>
      <c r="C70" s="47" t="str">
        <f t="shared" si="0"/>
        <v>日</v>
      </c>
      <c r="D70" s="64"/>
      <c r="E70" s="64"/>
      <c r="F70" s="49" t="str">
        <f t="shared" si="1"/>
        <v>学校見学不可日</v>
      </c>
      <c r="G70">
        <f>IF(F70="",MAX(G$9:G69)+1,0)</f>
        <v>0</v>
      </c>
      <c r="H70" s="50" t="str">
        <f t="shared" si="2"/>
        <v/>
      </c>
      <c r="I70">
        <f>IF(MAX(I$9:I69)&lt;G$8,MAX(I$9:I69)+1,0)</f>
        <v>61</v>
      </c>
      <c r="J70" s="61">
        <f t="shared" si="3"/>
        <v>46211</v>
      </c>
      <c r="K70" s="50">
        <v>45481</v>
      </c>
    </row>
    <row r="71" spans="2:11" x14ac:dyDescent="0.15">
      <c r="B71" s="50">
        <f t="shared" si="4"/>
        <v>46174</v>
      </c>
      <c r="C71" s="47" t="str">
        <f t="shared" si="0"/>
        <v>月</v>
      </c>
      <c r="D71" s="64"/>
      <c r="E71" s="64"/>
      <c r="F71" s="49" t="str">
        <f t="shared" si="1"/>
        <v/>
      </c>
      <c r="G71">
        <f>IF(F71="",MAX(G$9:G70)+1,0)</f>
        <v>34</v>
      </c>
      <c r="H71" s="50">
        <f t="shared" si="2"/>
        <v>46174</v>
      </c>
      <c r="I71">
        <f>IF(MAX(I$9:I70)&lt;G$8,MAX(I$9:I70)+1,0)</f>
        <v>62</v>
      </c>
      <c r="J71" s="61">
        <f t="shared" si="3"/>
        <v>46212</v>
      </c>
      <c r="K71" s="50">
        <v>45482</v>
      </c>
    </row>
    <row r="72" spans="2:11" x14ac:dyDescent="0.15">
      <c r="B72" s="50">
        <f t="shared" si="4"/>
        <v>46175</v>
      </c>
      <c r="C72" s="47" t="str">
        <f t="shared" si="0"/>
        <v>火</v>
      </c>
      <c r="D72" s="64"/>
      <c r="E72" s="64"/>
      <c r="F72" s="49" t="str">
        <f t="shared" si="1"/>
        <v/>
      </c>
      <c r="G72">
        <f>IF(F72="",MAX(G$9:G71)+1,0)</f>
        <v>35</v>
      </c>
      <c r="H72" s="50">
        <f t="shared" si="2"/>
        <v>46175</v>
      </c>
      <c r="I72">
        <f>IF(MAX(I$9:I71)&lt;G$8,MAX(I$9:I71)+1,0)</f>
        <v>63</v>
      </c>
      <c r="J72" s="61">
        <f t="shared" si="3"/>
        <v>46213</v>
      </c>
      <c r="K72" s="50">
        <v>45483</v>
      </c>
    </row>
    <row r="73" spans="2:11" x14ac:dyDescent="0.15">
      <c r="B73" s="50">
        <f t="shared" si="4"/>
        <v>46176</v>
      </c>
      <c r="C73" s="47" t="str">
        <f t="shared" si="0"/>
        <v>水</v>
      </c>
      <c r="D73" s="64"/>
      <c r="E73" s="64"/>
      <c r="F73" s="49" t="str">
        <f t="shared" si="1"/>
        <v/>
      </c>
      <c r="G73">
        <f>IF(F73="",MAX(G$9:G72)+1,0)</f>
        <v>36</v>
      </c>
      <c r="H73" s="50">
        <f t="shared" si="2"/>
        <v>46176</v>
      </c>
      <c r="I73">
        <f>IF(MAX(I$9:I72)&lt;G$8,MAX(I$9:I72)+1,0)</f>
        <v>64</v>
      </c>
      <c r="J73" s="61">
        <f t="shared" si="3"/>
        <v>46216</v>
      </c>
      <c r="K73" s="50">
        <v>45484</v>
      </c>
    </row>
    <row r="74" spans="2:11" x14ac:dyDescent="0.15">
      <c r="B74" s="50">
        <f t="shared" si="4"/>
        <v>46177</v>
      </c>
      <c r="C74" s="47" t="str">
        <f t="shared" ref="C74:C137" si="5">VLOOKUP(WEEKDAY(B74,2),$B$1:$C$7,2)</f>
        <v>木</v>
      </c>
      <c r="D74" s="64"/>
      <c r="E74" s="64"/>
      <c r="F74" s="49" t="str">
        <f t="shared" si="1"/>
        <v/>
      </c>
      <c r="G74">
        <f>IF(F74="",MAX(G$9:G73)+1,0)</f>
        <v>37</v>
      </c>
      <c r="H74" s="50">
        <f t="shared" si="2"/>
        <v>46177</v>
      </c>
      <c r="I74">
        <f>IF(MAX(I$9:I73)&lt;G$8,MAX(I$9:I73)+1,0)</f>
        <v>65</v>
      </c>
      <c r="J74" s="61">
        <f t="shared" si="3"/>
        <v>46217</v>
      </c>
      <c r="K74" s="50">
        <v>45485</v>
      </c>
    </row>
    <row r="75" spans="2:11" x14ac:dyDescent="0.15">
      <c r="B75" s="50">
        <f t="shared" si="4"/>
        <v>46178</v>
      </c>
      <c r="C75" s="47" t="str">
        <f t="shared" si="5"/>
        <v>金</v>
      </c>
      <c r="D75" s="64"/>
      <c r="E75" s="64"/>
      <c r="F75" s="49" t="str">
        <f t="shared" ref="F75:F138" si="6">IF(OR(C75=C$6,C75=C$7,E75&lt;&gt;"",D75&lt;&gt;""),"学校見学不可日","")</f>
        <v/>
      </c>
      <c r="G75">
        <f>IF(F75="",MAX(G$9:G74)+1,0)</f>
        <v>38</v>
      </c>
      <c r="H75" s="50">
        <f t="shared" ref="H75:H138" si="7">IF(G75&lt;&gt;0,B75,"")</f>
        <v>46178</v>
      </c>
      <c r="I75">
        <f>IF(MAX(I$9:I74)&lt;G$8,MAX(I$9:I74)+1,0)</f>
        <v>66</v>
      </c>
      <c r="J75" s="61">
        <f t="shared" ref="J75:J138" si="8">VLOOKUP(I75,G$10:H$375,2,FALSE)</f>
        <v>46218</v>
      </c>
      <c r="K75" s="50">
        <v>45489</v>
      </c>
    </row>
    <row r="76" spans="2:11" x14ac:dyDescent="0.15">
      <c r="B76" s="50">
        <f t="shared" ref="B76:B139" si="9">B75+1</f>
        <v>46179</v>
      </c>
      <c r="C76" s="47" t="str">
        <f t="shared" si="5"/>
        <v>土</v>
      </c>
      <c r="D76" s="64"/>
      <c r="E76" s="64"/>
      <c r="F76" s="49" t="str">
        <f t="shared" si="6"/>
        <v>学校見学不可日</v>
      </c>
      <c r="G76">
        <f>IF(F76="",MAX(G$9:G75)+1,0)</f>
        <v>0</v>
      </c>
      <c r="H76" s="50" t="str">
        <f t="shared" si="7"/>
        <v/>
      </c>
      <c r="I76">
        <f>IF(MAX(I$9:I75)&lt;G$8,MAX(I$9:I75)+1,0)</f>
        <v>67</v>
      </c>
      <c r="J76" s="61">
        <f t="shared" si="8"/>
        <v>46219</v>
      </c>
      <c r="K76" s="50">
        <v>45490</v>
      </c>
    </row>
    <row r="77" spans="2:11" x14ac:dyDescent="0.15">
      <c r="B77" s="50">
        <f t="shared" si="9"/>
        <v>46180</v>
      </c>
      <c r="C77" s="47" t="str">
        <f t="shared" si="5"/>
        <v>日</v>
      </c>
      <c r="D77" s="64"/>
      <c r="E77" s="64"/>
      <c r="F77" s="49" t="str">
        <f t="shared" si="6"/>
        <v>学校見学不可日</v>
      </c>
      <c r="G77">
        <f>IF(F77="",MAX(G$9:G76)+1,0)</f>
        <v>0</v>
      </c>
      <c r="H77" s="50" t="str">
        <f t="shared" si="7"/>
        <v/>
      </c>
      <c r="I77">
        <f>IF(MAX(I$9:I76)&lt;G$8,MAX(I$9:I76)+1,0)</f>
        <v>68</v>
      </c>
      <c r="J77" s="61">
        <f t="shared" si="8"/>
        <v>46220</v>
      </c>
      <c r="K77" s="50">
        <v>45491</v>
      </c>
    </row>
    <row r="78" spans="2:11" x14ac:dyDescent="0.15">
      <c r="B78" s="50">
        <f t="shared" si="9"/>
        <v>46181</v>
      </c>
      <c r="C78" s="47" t="str">
        <f t="shared" si="5"/>
        <v>月</v>
      </c>
      <c r="D78" s="64"/>
      <c r="E78" s="64"/>
      <c r="F78" s="49" t="str">
        <f t="shared" si="6"/>
        <v/>
      </c>
      <c r="G78">
        <f>IF(F78="",MAX(G$9:G77)+1,0)</f>
        <v>39</v>
      </c>
      <c r="H78" s="50">
        <f t="shared" si="7"/>
        <v>46181</v>
      </c>
      <c r="I78">
        <f>IF(MAX(I$9:I77)&lt;G$8,MAX(I$9:I77)+1,0)</f>
        <v>69</v>
      </c>
      <c r="J78" s="61">
        <f t="shared" si="8"/>
        <v>46224</v>
      </c>
      <c r="K78" s="50">
        <v>45492</v>
      </c>
    </row>
    <row r="79" spans="2:11" x14ac:dyDescent="0.15">
      <c r="B79" s="50">
        <f t="shared" si="9"/>
        <v>46182</v>
      </c>
      <c r="C79" s="47" t="str">
        <f t="shared" si="5"/>
        <v>火</v>
      </c>
      <c r="D79" s="64"/>
      <c r="E79" s="64"/>
      <c r="F79" s="49" t="str">
        <f t="shared" si="6"/>
        <v/>
      </c>
      <c r="G79">
        <f>IF(F79="",MAX(G$9:G78)+1,0)</f>
        <v>40</v>
      </c>
      <c r="H79" s="50">
        <f t="shared" si="7"/>
        <v>46182</v>
      </c>
      <c r="I79">
        <f>IF(MAX(I$9:I78)&lt;G$8,MAX(I$9:I78)+1,0)</f>
        <v>70</v>
      </c>
      <c r="J79" s="61">
        <f t="shared" si="8"/>
        <v>46225</v>
      </c>
      <c r="K79" s="50">
        <v>45495</v>
      </c>
    </row>
    <row r="80" spans="2:11" x14ac:dyDescent="0.15">
      <c r="B80" s="50">
        <f t="shared" si="9"/>
        <v>46183</v>
      </c>
      <c r="C80" s="47" t="str">
        <f t="shared" si="5"/>
        <v>水</v>
      </c>
      <c r="D80" s="64"/>
      <c r="E80" s="64"/>
      <c r="F80" s="49" t="str">
        <f t="shared" si="6"/>
        <v/>
      </c>
      <c r="G80">
        <f>IF(F80="",MAX(G$9:G79)+1,0)</f>
        <v>41</v>
      </c>
      <c r="H80" s="50">
        <f t="shared" si="7"/>
        <v>46183</v>
      </c>
      <c r="I80">
        <f>IF(MAX(I$9:I79)&lt;G$8,MAX(I$9:I79)+1,0)</f>
        <v>71</v>
      </c>
      <c r="J80" s="61">
        <f t="shared" si="8"/>
        <v>46226</v>
      </c>
      <c r="K80" s="50">
        <v>45496</v>
      </c>
    </row>
    <row r="81" spans="2:11" x14ac:dyDescent="0.15">
      <c r="B81" s="50">
        <f t="shared" si="9"/>
        <v>46184</v>
      </c>
      <c r="C81" s="47" t="str">
        <f t="shared" si="5"/>
        <v>木</v>
      </c>
      <c r="D81" s="64"/>
      <c r="E81" s="64"/>
      <c r="F81" s="49" t="str">
        <f t="shared" si="6"/>
        <v/>
      </c>
      <c r="G81">
        <f>IF(F81="",MAX(G$9:G80)+1,0)</f>
        <v>42</v>
      </c>
      <c r="H81" s="50">
        <f t="shared" si="7"/>
        <v>46184</v>
      </c>
      <c r="I81">
        <f>IF(MAX(I$9:I80)&lt;G$8,MAX(I$9:I80)+1,0)</f>
        <v>72</v>
      </c>
      <c r="J81" s="61">
        <f t="shared" si="8"/>
        <v>46227</v>
      </c>
      <c r="K81" s="50">
        <v>45497</v>
      </c>
    </row>
    <row r="82" spans="2:11" x14ac:dyDescent="0.15">
      <c r="B82" s="50">
        <f t="shared" si="9"/>
        <v>46185</v>
      </c>
      <c r="C82" s="47" t="str">
        <f t="shared" si="5"/>
        <v>金</v>
      </c>
      <c r="D82" s="64"/>
      <c r="E82" s="64"/>
      <c r="F82" s="49" t="str">
        <f t="shared" si="6"/>
        <v/>
      </c>
      <c r="G82">
        <f>IF(F82="",MAX(G$9:G81)+1,0)</f>
        <v>43</v>
      </c>
      <c r="H82" s="50">
        <f t="shared" si="7"/>
        <v>46185</v>
      </c>
      <c r="I82">
        <f>IF(MAX(I$9:I81)&lt;G$8,MAX(I$9:I81)+1,0)</f>
        <v>73</v>
      </c>
      <c r="J82" s="61">
        <f t="shared" si="8"/>
        <v>46230</v>
      </c>
      <c r="K82" s="50">
        <v>45498</v>
      </c>
    </row>
    <row r="83" spans="2:11" x14ac:dyDescent="0.15">
      <c r="B83" s="50">
        <f t="shared" si="9"/>
        <v>46186</v>
      </c>
      <c r="C83" s="47" t="str">
        <f t="shared" si="5"/>
        <v>土</v>
      </c>
      <c r="D83" s="64"/>
      <c r="E83" s="64"/>
      <c r="F83" s="49" t="str">
        <f t="shared" si="6"/>
        <v>学校見学不可日</v>
      </c>
      <c r="G83">
        <f>IF(F83="",MAX(G$9:G82)+1,0)</f>
        <v>0</v>
      </c>
      <c r="H83" s="50" t="str">
        <f t="shared" si="7"/>
        <v/>
      </c>
      <c r="I83">
        <f>IF(MAX(I$9:I82)&lt;G$8,MAX(I$9:I82)+1,0)</f>
        <v>74</v>
      </c>
      <c r="J83" s="61">
        <f t="shared" si="8"/>
        <v>46231</v>
      </c>
      <c r="K83" s="50">
        <v>45499</v>
      </c>
    </row>
    <row r="84" spans="2:11" x14ac:dyDescent="0.15">
      <c r="B84" s="50">
        <f t="shared" si="9"/>
        <v>46187</v>
      </c>
      <c r="C84" s="47" t="str">
        <f t="shared" si="5"/>
        <v>日</v>
      </c>
      <c r="D84" s="64"/>
      <c r="E84" s="64"/>
      <c r="F84" s="49" t="str">
        <f t="shared" si="6"/>
        <v>学校見学不可日</v>
      </c>
      <c r="G84">
        <f>IF(F84="",MAX(G$9:G83)+1,0)</f>
        <v>0</v>
      </c>
      <c r="H84" s="50" t="str">
        <f t="shared" si="7"/>
        <v/>
      </c>
      <c r="I84">
        <f>IF(MAX(I$9:I83)&lt;G$8,MAX(I$9:I83)+1,0)</f>
        <v>75</v>
      </c>
      <c r="J84" s="61">
        <f t="shared" si="8"/>
        <v>46232</v>
      </c>
      <c r="K84" s="50">
        <v>45502</v>
      </c>
    </row>
    <row r="85" spans="2:11" x14ac:dyDescent="0.15">
      <c r="B85" s="50">
        <f t="shared" si="9"/>
        <v>46188</v>
      </c>
      <c r="C85" s="47" t="str">
        <f t="shared" si="5"/>
        <v>月</v>
      </c>
      <c r="D85" s="64"/>
      <c r="E85" s="64"/>
      <c r="F85" s="49" t="str">
        <f t="shared" si="6"/>
        <v/>
      </c>
      <c r="G85">
        <f>IF(F85="",MAX(G$9:G84)+1,0)</f>
        <v>44</v>
      </c>
      <c r="H85" s="50">
        <f t="shared" si="7"/>
        <v>46188</v>
      </c>
      <c r="I85">
        <f>IF(MAX(I$9:I84)&lt;G$8,MAX(I$9:I84)+1,0)</f>
        <v>76</v>
      </c>
      <c r="J85" s="61">
        <f t="shared" si="8"/>
        <v>46233</v>
      </c>
      <c r="K85" s="50">
        <v>45503</v>
      </c>
    </row>
    <row r="86" spans="2:11" x14ac:dyDescent="0.15">
      <c r="B86" s="50">
        <f t="shared" si="9"/>
        <v>46189</v>
      </c>
      <c r="C86" s="47" t="str">
        <f t="shared" si="5"/>
        <v>火</v>
      </c>
      <c r="D86" s="64"/>
      <c r="E86" s="64"/>
      <c r="F86" s="49" t="str">
        <f t="shared" si="6"/>
        <v/>
      </c>
      <c r="G86">
        <f>IF(F86="",MAX(G$9:G85)+1,0)</f>
        <v>45</v>
      </c>
      <c r="H86" s="50">
        <f t="shared" si="7"/>
        <v>46189</v>
      </c>
      <c r="I86">
        <f>IF(MAX(I$9:I85)&lt;G$8,MAX(I$9:I85)+1,0)</f>
        <v>77</v>
      </c>
      <c r="J86" s="61">
        <f t="shared" si="8"/>
        <v>46234</v>
      </c>
      <c r="K86" s="50">
        <v>45504</v>
      </c>
    </row>
    <row r="87" spans="2:11" x14ac:dyDescent="0.15">
      <c r="B87" s="50">
        <f t="shared" si="9"/>
        <v>46190</v>
      </c>
      <c r="C87" s="47" t="str">
        <f t="shared" si="5"/>
        <v>水</v>
      </c>
      <c r="D87" s="64"/>
      <c r="E87" s="64"/>
      <c r="F87" s="49" t="str">
        <f t="shared" si="6"/>
        <v/>
      </c>
      <c r="G87">
        <f>IF(F87="",MAX(G$9:G86)+1,0)</f>
        <v>46</v>
      </c>
      <c r="H87" s="50">
        <f t="shared" si="7"/>
        <v>46190</v>
      </c>
      <c r="I87">
        <f>IF(MAX(I$9:I86)&lt;G$8,MAX(I$9:I86)+1,0)</f>
        <v>78</v>
      </c>
      <c r="J87" s="61">
        <f t="shared" si="8"/>
        <v>46237</v>
      </c>
      <c r="K87" s="50">
        <v>45505</v>
      </c>
    </row>
    <row r="88" spans="2:11" x14ac:dyDescent="0.15">
      <c r="B88" s="50">
        <f t="shared" si="9"/>
        <v>46191</v>
      </c>
      <c r="C88" s="47" t="str">
        <f t="shared" si="5"/>
        <v>木</v>
      </c>
      <c r="D88" s="64"/>
      <c r="E88" s="64"/>
      <c r="F88" s="49" t="str">
        <f t="shared" si="6"/>
        <v/>
      </c>
      <c r="G88">
        <f>IF(F88="",MAX(G$9:G87)+1,0)</f>
        <v>47</v>
      </c>
      <c r="H88" s="50">
        <f t="shared" si="7"/>
        <v>46191</v>
      </c>
      <c r="I88">
        <f>IF(MAX(I$9:I87)&lt;G$8,MAX(I$9:I87)+1,0)</f>
        <v>79</v>
      </c>
      <c r="J88" s="61">
        <f t="shared" si="8"/>
        <v>46238</v>
      </c>
      <c r="K88" s="50">
        <v>45506</v>
      </c>
    </row>
    <row r="89" spans="2:11" x14ac:dyDescent="0.15">
      <c r="B89" s="50">
        <f t="shared" si="9"/>
        <v>46192</v>
      </c>
      <c r="C89" s="47" t="str">
        <f t="shared" si="5"/>
        <v>金</v>
      </c>
      <c r="D89" s="64"/>
      <c r="E89" s="64"/>
      <c r="F89" s="49" t="str">
        <f t="shared" si="6"/>
        <v/>
      </c>
      <c r="G89">
        <f>IF(F89="",MAX(G$9:G88)+1,0)</f>
        <v>48</v>
      </c>
      <c r="H89" s="50">
        <f t="shared" si="7"/>
        <v>46192</v>
      </c>
      <c r="I89">
        <f>IF(MAX(I$9:I88)&lt;G$8,MAX(I$9:I88)+1,0)</f>
        <v>80</v>
      </c>
      <c r="J89" s="61">
        <f t="shared" si="8"/>
        <v>46239</v>
      </c>
      <c r="K89" s="50">
        <v>45509</v>
      </c>
    </row>
    <row r="90" spans="2:11" x14ac:dyDescent="0.15">
      <c r="B90" s="50">
        <f t="shared" si="9"/>
        <v>46193</v>
      </c>
      <c r="C90" s="47" t="str">
        <f t="shared" si="5"/>
        <v>土</v>
      </c>
      <c r="D90" s="64"/>
      <c r="E90" s="64"/>
      <c r="F90" s="49" t="str">
        <f t="shared" si="6"/>
        <v>学校見学不可日</v>
      </c>
      <c r="G90">
        <f>IF(F90="",MAX(G$9:G89)+1,0)</f>
        <v>0</v>
      </c>
      <c r="H90" s="50" t="str">
        <f t="shared" si="7"/>
        <v/>
      </c>
      <c r="I90">
        <f>IF(MAX(I$9:I89)&lt;G$8,MAX(I$9:I89)+1,0)</f>
        <v>81</v>
      </c>
      <c r="J90" s="61">
        <f t="shared" si="8"/>
        <v>46240</v>
      </c>
      <c r="K90" s="50">
        <v>45510</v>
      </c>
    </row>
    <row r="91" spans="2:11" x14ac:dyDescent="0.15">
      <c r="B91" s="50">
        <f t="shared" si="9"/>
        <v>46194</v>
      </c>
      <c r="C91" s="47" t="str">
        <f t="shared" si="5"/>
        <v>日</v>
      </c>
      <c r="D91" s="64"/>
      <c r="E91" s="64"/>
      <c r="F91" s="49" t="str">
        <f t="shared" si="6"/>
        <v>学校見学不可日</v>
      </c>
      <c r="G91">
        <f>IF(F91="",MAX(G$9:G90)+1,0)</f>
        <v>0</v>
      </c>
      <c r="H91" s="50" t="str">
        <f t="shared" si="7"/>
        <v/>
      </c>
      <c r="I91">
        <f>IF(MAX(I$9:I90)&lt;G$8,MAX(I$9:I90)+1,0)</f>
        <v>82</v>
      </c>
      <c r="J91" s="61">
        <f t="shared" si="8"/>
        <v>46241</v>
      </c>
      <c r="K91" s="50">
        <v>45511</v>
      </c>
    </row>
    <row r="92" spans="2:11" x14ac:dyDescent="0.15">
      <c r="B92" s="50">
        <f t="shared" si="9"/>
        <v>46195</v>
      </c>
      <c r="C92" s="47" t="str">
        <f t="shared" si="5"/>
        <v>月</v>
      </c>
      <c r="D92" s="64"/>
      <c r="E92" s="64"/>
      <c r="F92" s="49" t="str">
        <f t="shared" si="6"/>
        <v/>
      </c>
      <c r="G92">
        <f>IF(F92="",MAX(G$9:G91)+1,0)</f>
        <v>49</v>
      </c>
      <c r="H92" s="50">
        <f t="shared" si="7"/>
        <v>46195</v>
      </c>
      <c r="I92">
        <f>IF(MAX(I$9:I91)&lt;G$8,MAX(I$9:I91)+1,0)</f>
        <v>83</v>
      </c>
      <c r="J92" s="61">
        <f t="shared" si="8"/>
        <v>46244</v>
      </c>
      <c r="K92" s="50">
        <v>45512</v>
      </c>
    </row>
    <row r="93" spans="2:11" x14ac:dyDescent="0.15">
      <c r="B93" s="50">
        <f t="shared" si="9"/>
        <v>46196</v>
      </c>
      <c r="C93" s="47" t="str">
        <f t="shared" si="5"/>
        <v>火</v>
      </c>
      <c r="D93" s="64"/>
      <c r="E93" s="64"/>
      <c r="F93" s="49" t="str">
        <f t="shared" si="6"/>
        <v/>
      </c>
      <c r="G93">
        <f>IF(F93="",MAX(G$9:G92)+1,0)</f>
        <v>50</v>
      </c>
      <c r="H93" s="50">
        <f t="shared" si="7"/>
        <v>46196</v>
      </c>
      <c r="I93">
        <f>IF(MAX(I$9:I92)&lt;G$8,MAX(I$9:I92)+1,0)</f>
        <v>84</v>
      </c>
      <c r="J93" s="61">
        <f t="shared" si="8"/>
        <v>46246</v>
      </c>
      <c r="K93" s="50">
        <v>45513</v>
      </c>
    </row>
    <row r="94" spans="2:11" x14ac:dyDescent="0.15">
      <c r="B94" s="50">
        <f t="shared" si="9"/>
        <v>46197</v>
      </c>
      <c r="C94" s="47" t="str">
        <f t="shared" si="5"/>
        <v>水</v>
      </c>
      <c r="D94" s="64"/>
      <c r="E94" s="64"/>
      <c r="F94" s="49" t="str">
        <f t="shared" si="6"/>
        <v/>
      </c>
      <c r="G94">
        <f>IF(F94="",MAX(G$9:G93)+1,0)</f>
        <v>51</v>
      </c>
      <c r="H94" s="50">
        <f t="shared" si="7"/>
        <v>46197</v>
      </c>
      <c r="I94">
        <f>IF(MAX(I$9:I93)&lt;G$8,MAX(I$9:I93)+1,0)</f>
        <v>85</v>
      </c>
      <c r="J94" s="61">
        <f t="shared" si="8"/>
        <v>46247</v>
      </c>
      <c r="K94" s="50">
        <v>45517</v>
      </c>
    </row>
    <row r="95" spans="2:11" x14ac:dyDescent="0.15">
      <c r="B95" s="50">
        <f t="shared" si="9"/>
        <v>46198</v>
      </c>
      <c r="C95" s="47" t="str">
        <f t="shared" si="5"/>
        <v>木</v>
      </c>
      <c r="D95" s="64"/>
      <c r="E95" s="64"/>
      <c r="F95" s="49" t="str">
        <f t="shared" si="6"/>
        <v/>
      </c>
      <c r="G95">
        <f>IF(F95="",MAX(G$9:G94)+1,0)</f>
        <v>52</v>
      </c>
      <c r="H95" s="50">
        <f t="shared" si="7"/>
        <v>46198</v>
      </c>
      <c r="I95">
        <f>IF(MAX(I$9:I94)&lt;G$8,MAX(I$9:I94)+1,0)</f>
        <v>86</v>
      </c>
      <c r="J95" s="61">
        <f t="shared" si="8"/>
        <v>46248</v>
      </c>
      <c r="K95" s="50">
        <v>45518</v>
      </c>
    </row>
    <row r="96" spans="2:11" x14ac:dyDescent="0.15">
      <c r="B96" s="50">
        <f t="shared" si="9"/>
        <v>46199</v>
      </c>
      <c r="C96" s="47" t="str">
        <f t="shared" si="5"/>
        <v>金</v>
      </c>
      <c r="D96" s="64"/>
      <c r="E96" s="64"/>
      <c r="F96" s="49" t="str">
        <f t="shared" si="6"/>
        <v/>
      </c>
      <c r="G96">
        <f>IF(F96="",MAX(G$9:G95)+1,0)</f>
        <v>53</v>
      </c>
      <c r="H96" s="50">
        <f t="shared" si="7"/>
        <v>46199</v>
      </c>
      <c r="I96">
        <f>IF(MAX(I$9:I95)&lt;G$8,MAX(I$9:I95)+1,0)</f>
        <v>87</v>
      </c>
      <c r="J96" s="61">
        <f t="shared" si="8"/>
        <v>46251</v>
      </c>
      <c r="K96" s="50">
        <v>45519</v>
      </c>
    </row>
    <row r="97" spans="2:11" x14ac:dyDescent="0.15">
      <c r="B97" s="50">
        <f t="shared" si="9"/>
        <v>46200</v>
      </c>
      <c r="C97" s="47" t="str">
        <f t="shared" si="5"/>
        <v>土</v>
      </c>
      <c r="D97" s="64"/>
      <c r="E97" s="64"/>
      <c r="F97" s="49" t="str">
        <f t="shared" si="6"/>
        <v>学校見学不可日</v>
      </c>
      <c r="G97">
        <f>IF(F97="",MAX(G$9:G96)+1,0)</f>
        <v>0</v>
      </c>
      <c r="H97" s="50" t="str">
        <f t="shared" si="7"/>
        <v/>
      </c>
      <c r="I97">
        <f>IF(MAX(I$9:I96)&lt;G$8,MAX(I$9:I96)+1,0)</f>
        <v>88</v>
      </c>
      <c r="J97" s="61">
        <f t="shared" si="8"/>
        <v>46252</v>
      </c>
      <c r="K97" s="50">
        <v>45520</v>
      </c>
    </row>
    <row r="98" spans="2:11" x14ac:dyDescent="0.15">
      <c r="B98" s="50">
        <f t="shared" si="9"/>
        <v>46201</v>
      </c>
      <c r="C98" s="47" t="str">
        <f t="shared" si="5"/>
        <v>日</v>
      </c>
      <c r="D98" s="64"/>
      <c r="E98" s="64"/>
      <c r="F98" s="49" t="str">
        <f t="shared" si="6"/>
        <v>学校見学不可日</v>
      </c>
      <c r="G98">
        <f>IF(F98="",MAX(G$9:G97)+1,0)</f>
        <v>0</v>
      </c>
      <c r="H98" s="50" t="str">
        <f t="shared" si="7"/>
        <v/>
      </c>
      <c r="I98">
        <f>IF(MAX(I$9:I97)&lt;G$8,MAX(I$9:I97)+1,0)</f>
        <v>89</v>
      </c>
      <c r="J98" s="61">
        <f t="shared" si="8"/>
        <v>46253</v>
      </c>
      <c r="K98" s="50">
        <v>45523</v>
      </c>
    </row>
    <row r="99" spans="2:11" x14ac:dyDescent="0.15">
      <c r="B99" s="50">
        <f t="shared" si="9"/>
        <v>46202</v>
      </c>
      <c r="C99" s="47" t="str">
        <f t="shared" si="5"/>
        <v>月</v>
      </c>
      <c r="D99" s="64"/>
      <c r="E99" s="64"/>
      <c r="F99" s="49" t="str">
        <f t="shared" si="6"/>
        <v/>
      </c>
      <c r="G99">
        <f>IF(F99="",MAX(G$9:G98)+1,0)</f>
        <v>54</v>
      </c>
      <c r="H99" s="50">
        <f t="shared" si="7"/>
        <v>46202</v>
      </c>
      <c r="I99">
        <f>IF(MAX(I$9:I98)&lt;G$8,MAX(I$9:I98)+1,0)</f>
        <v>90</v>
      </c>
      <c r="J99" s="61">
        <f t="shared" si="8"/>
        <v>46254</v>
      </c>
      <c r="K99" s="50">
        <v>45524</v>
      </c>
    </row>
    <row r="100" spans="2:11" x14ac:dyDescent="0.15">
      <c r="B100" s="50">
        <f t="shared" si="9"/>
        <v>46203</v>
      </c>
      <c r="C100" s="47" t="str">
        <f t="shared" si="5"/>
        <v>火</v>
      </c>
      <c r="D100" s="64"/>
      <c r="E100" s="64"/>
      <c r="F100" s="49" t="str">
        <f t="shared" si="6"/>
        <v/>
      </c>
      <c r="G100">
        <f>IF(F100="",MAX(G$9:G99)+1,0)</f>
        <v>55</v>
      </c>
      <c r="H100" s="50">
        <f t="shared" si="7"/>
        <v>46203</v>
      </c>
      <c r="I100">
        <f>IF(MAX(I$9:I99)&lt;G$8,MAX(I$9:I99)+1,0)</f>
        <v>91</v>
      </c>
      <c r="J100" s="61">
        <f t="shared" si="8"/>
        <v>46255</v>
      </c>
      <c r="K100" s="50">
        <v>45525</v>
      </c>
    </row>
    <row r="101" spans="2:11" x14ac:dyDescent="0.15">
      <c r="B101" s="50">
        <f t="shared" si="9"/>
        <v>46204</v>
      </c>
      <c r="C101" s="47" t="str">
        <f t="shared" si="5"/>
        <v>水</v>
      </c>
      <c r="D101" s="64"/>
      <c r="E101" s="64"/>
      <c r="F101" s="49" t="str">
        <f t="shared" si="6"/>
        <v/>
      </c>
      <c r="G101">
        <f>IF(F101="",MAX(G$9:G100)+1,0)</f>
        <v>56</v>
      </c>
      <c r="H101" s="50">
        <f t="shared" si="7"/>
        <v>46204</v>
      </c>
      <c r="I101">
        <f>IF(MAX(I$9:I100)&lt;G$8,MAX(I$9:I100)+1,0)</f>
        <v>92</v>
      </c>
      <c r="J101" s="61">
        <f t="shared" si="8"/>
        <v>46258</v>
      </c>
      <c r="K101" s="50">
        <v>45526</v>
      </c>
    </row>
    <row r="102" spans="2:11" x14ac:dyDescent="0.15">
      <c r="B102" s="50">
        <f t="shared" si="9"/>
        <v>46205</v>
      </c>
      <c r="C102" s="47" t="str">
        <f t="shared" si="5"/>
        <v>木</v>
      </c>
      <c r="D102" s="64"/>
      <c r="E102" s="64"/>
      <c r="F102" s="49" t="str">
        <f t="shared" si="6"/>
        <v/>
      </c>
      <c r="G102">
        <f>IF(F102="",MAX(G$9:G101)+1,0)</f>
        <v>57</v>
      </c>
      <c r="H102" s="50">
        <f t="shared" si="7"/>
        <v>46205</v>
      </c>
      <c r="I102">
        <f>IF(MAX(I$9:I101)&lt;G$8,MAX(I$9:I101)+1,0)</f>
        <v>93</v>
      </c>
      <c r="J102" s="61">
        <f t="shared" si="8"/>
        <v>46259</v>
      </c>
      <c r="K102" s="50">
        <v>45527</v>
      </c>
    </row>
    <row r="103" spans="2:11" x14ac:dyDescent="0.15">
      <c r="B103" s="50">
        <f t="shared" si="9"/>
        <v>46206</v>
      </c>
      <c r="C103" s="47" t="str">
        <f t="shared" si="5"/>
        <v>金</v>
      </c>
      <c r="D103" s="64"/>
      <c r="E103" s="64"/>
      <c r="F103" s="49" t="str">
        <f t="shared" si="6"/>
        <v/>
      </c>
      <c r="G103">
        <f>IF(F103="",MAX(G$9:G102)+1,0)</f>
        <v>58</v>
      </c>
      <c r="H103" s="50">
        <f t="shared" si="7"/>
        <v>46206</v>
      </c>
      <c r="I103">
        <f>IF(MAX(I$9:I102)&lt;G$8,MAX(I$9:I102)+1,0)</f>
        <v>94</v>
      </c>
      <c r="J103" s="61">
        <f t="shared" si="8"/>
        <v>46260</v>
      </c>
      <c r="K103" s="50">
        <v>45530</v>
      </c>
    </row>
    <row r="104" spans="2:11" x14ac:dyDescent="0.15">
      <c r="B104" s="50">
        <f t="shared" si="9"/>
        <v>46207</v>
      </c>
      <c r="C104" s="47" t="str">
        <f t="shared" si="5"/>
        <v>土</v>
      </c>
      <c r="D104" s="64"/>
      <c r="E104" s="64"/>
      <c r="F104" s="49" t="str">
        <f t="shared" si="6"/>
        <v>学校見学不可日</v>
      </c>
      <c r="G104">
        <f>IF(F104="",MAX(G$9:G103)+1,0)</f>
        <v>0</v>
      </c>
      <c r="H104" s="50" t="str">
        <f t="shared" si="7"/>
        <v/>
      </c>
      <c r="I104">
        <f>IF(MAX(I$9:I103)&lt;G$8,MAX(I$9:I103)+1,0)</f>
        <v>95</v>
      </c>
      <c r="J104" s="61">
        <f t="shared" si="8"/>
        <v>46261</v>
      </c>
      <c r="K104" s="50">
        <v>45531</v>
      </c>
    </row>
    <row r="105" spans="2:11" x14ac:dyDescent="0.15">
      <c r="B105" s="50">
        <f t="shared" si="9"/>
        <v>46208</v>
      </c>
      <c r="C105" s="47" t="str">
        <f t="shared" si="5"/>
        <v>日</v>
      </c>
      <c r="D105" s="64"/>
      <c r="E105" s="64"/>
      <c r="F105" s="49" t="str">
        <f t="shared" si="6"/>
        <v>学校見学不可日</v>
      </c>
      <c r="G105">
        <f>IF(F105="",MAX(G$9:G104)+1,0)</f>
        <v>0</v>
      </c>
      <c r="H105" s="50" t="str">
        <f t="shared" si="7"/>
        <v/>
      </c>
      <c r="I105">
        <f>IF(MAX(I$9:I104)&lt;G$8,MAX(I$9:I104)+1,0)</f>
        <v>96</v>
      </c>
      <c r="J105" s="61">
        <f t="shared" si="8"/>
        <v>46262</v>
      </c>
      <c r="K105" s="50">
        <v>45532</v>
      </c>
    </row>
    <row r="106" spans="2:11" x14ac:dyDescent="0.15">
      <c r="B106" s="50">
        <f t="shared" si="9"/>
        <v>46209</v>
      </c>
      <c r="C106" s="47" t="str">
        <f t="shared" si="5"/>
        <v>月</v>
      </c>
      <c r="D106" s="64"/>
      <c r="E106" s="64"/>
      <c r="F106" s="49" t="str">
        <f t="shared" si="6"/>
        <v/>
      </c>
      <c r="G106">
        <f>IF(F106="",MAX(G$9:G105)+1,0)</f>
        <v>59</v>
      </c>
      <c r="H106" s="50">
        <f t="shared" si="7"/>
        <v>46209</v>
      </c>
      <c r="I106">
        <f>IF(MAX(I$9:I105)&lt;G$8,MAX(I$9:I105)+1,0)</f>
        <v>97</v>
      </c>
      <c r="J106" s="61">
        <f t="shared" si="8"/>
        <v>46265</v>
      </c>
      <c r="K106" s="50">
        <v>45533</v>
      </c>
    </row>
    <row r="107" spans="2:11" x14ac:dyDescent="0.15">
      <c r="B107" s="50">
        <f t="shared" si="9"/>
        <v>46210</v>
      </c>
      <c r="C107" s="47" t="str">
        <f t="shared" si="5"/>
        <v>火</v>
      </c>
      <c r="D107" s="64"/>
      <c r="E107" s="64"/>
      <c r="F107" s="49" t="str">
        <f t="shared" si="6"/>
        <v/>
      </c>
      <c r="G107">
        <f>IF(F107="",MAX(G$9:G106)+1,0)</f>
        <v>60</v>
      </c>
      <c r="H107" s="50">
        <f t="shared" si="7"/>
        <v>46210</v>
      </c>
      <c r="I107">
        <f>IF(MAX(I$9:I106)&lt;G$8,MAX(I$9:I106)+1,0)</f>
        <v>98</v>
      </c>
      <c r="J107" s="61">
        <f t="shared" si="8"/>
        <v>46266</v>
      </c>
      <c r="K107" s="50">
        <v>45534</v>
      </c>
    </row>
    <row r="108" spans="2:11" x14ac:dyDescent="0.15">
      <c r="B108" s="50">
        <f t="shared" si="9"/>
        <v>46211</v>
      </c>
      <c r="C108" s="47" t="str">
        <f t="shared" si="5"/>
        <v>水</v>
      </c>
      <c r="D108" s="64"/>
      <c r="E108" s="64"/>
      <c r="F108" s="49" t="str">
        <f t="shared" si="6"/>
        <v/>
      </c>
      <c r="G108">
        <f>IF(F108="",MAX(G$9:G107)+1,0)</f>
        <v>61</v>
      </c>
      <c r="H108" s="50">
        <f t="shared" si="7"/>
        <v>46211</v>
      </c>
      <c r="I108">
        <f>IF(MAX(I$9:I107)&lt;G$8,MAX(I$9:I107)+1,0)</f>
        <v>99</v>
      </c>
      <c r="J108" s="61">
        <f t="shared" si="8"/>
        <v>46267</v>
      </c>
      <c r="K108" s="50">
        <v>45537</v>
      </c>
    </row>
    <row r="109" spans="2:11" x14ac:dyDescent="0.15">
      <c r="B109" s="50">
        <f t="shared" si="9"/>
        <v>46212</v>
      </c>
      <c r="C109" s="47" t="str">
        <f t="shared" si="5"/>
        <v>木</v>
      </c>
      <c r="D109" s="64"/>
      <c r="E109" s="64"/>
      <c r="F109" s="49" t="str">
        <f t="shared" si="6"/>
        <v/>
      </c>
      <c r="G109">
        <f>IF(F109="",MAX(G$9:G108)+1,0)</f>
        <v>62</v>
      </c>
      <c r="H109" s="50">
        <f t="shared" si="7"/>
        <v>46212</v>
      </c>
      <c r="I109">
        <f>IF(MAX(I$9:I108)&lt;G$8,MAX(I$9:I108)+1,0)</f>
        <v>100</v>
      </c>
      <c r="J109" s="61">
        <f t="shared" si="8"/>
        <v>46268</v>
      </c>
      <c r="K109" s="50">
        <v>45538</v>
      </c>
    </row>
    <row r="110" spans="2:11" x14ac:dyDescent="0.15">
      <c r="B110" s="50">
        <f t="shared" si="9"/>
        <v>46213</v>
      </c>
      <c r="C110" s="47" t="str">
        <f t="shared" si="5"/>
        <v>金</v>
      </c>
      <c r="D110" s="64"/>
      <c r="E110" s="64"/>
      <c r="F110" s="49" t="str">
        <f t="shared" si="6"/>
        <v/>
      </c>
      <c r="G110">
        <f>IF(F110="",MAX(G$9:G109)+1,0)</f>
        <v>63</v>
      </c>
      <c r="H110" s="50">
        <f t="shared" si="7"/>
        <v>46213</v>
      </c>
      <c r="I110">
        <f>IF(MAX(I$9:I109)&lt;G$8,MAX(I$9:I109)+1,0)</f>
        <v>101</v>
      </c>
      <c r="J110" s="61">
        <f t="shared" si="8"/>
        <v>46269</v>
      </c>
      <c r="K110" s="50">
        <v>45539</v>
      </c>
    </row>
    <row r="111" spans="2:11" x14ac:dyDescent="0.15">
      <c r="B111" s="50">
        <f t="shared" si="9"/>
        <v>46214</v>
      </c>
      <c r="C111" s="47" t="str">
        <f t="shared" si="5"/>
        <v>土</v>
      </c>
      <c r="D111" s="64"/>
      <c r="E111" s="64"/>
      <c r="F111" s="49" t="str">
        <f t="shared" si="6"/>
        <v>学校見学不可日</v>
      </c>
      <c r="G111">
        <f>IF(F111="",MAX(G$9:G110)+1,0)</f>
        <v>0</v>
      </c>
      <c r="H111" s="50" t="str">
        <f t="shared" si="7"/>
        <v/>
      </c>
      <c r="I111">
        <f>IF(MAX(I$9:I110)&lt;G$8,MAX(I$9:I110)+1,0)</f>
        <v>102</v>
      </c>
      <c r="J111" s="61">
        <f t="shared" si="8"/>
        <v>46272</v>
      </c>
      <c r="K111" s="50">
        <v>45540</v>
      </c>
    </row>
    <row r="112" spans="2:11" x14ac:dyDescent="0.15">
      <c r="B112" s="50">
        <f t="shared" si="9"/>
        <v>46215</v>
      </c>
      <c r="C112" s="47" t="str">
        <f t="shared" si="5"/>
        <v>日</v>
      </c>
      <c r="D112" s="64"/>
      <c r="E112" s="64"/>
      <c r="F112" s="49" t="str">
        <f t="shared" si="6"/>
        <v>学校見学不可日</v>
      </c>
      <c r="G112">
        <f>IF(F112="",MAX(G$9:G111)+1,0)</f>
        <v>0</v>
      </c>
      <c r="H112" s="50" t="str">
        <f t="shared" si="7"/>
        <v/>
      </c>
      <c r="I112">
        <f>IF(MAX(I$9:I111)&lt;G$8,MAX(I$9:I111)+1,0)</f>
        <v>103</v>
      </c>
      <c r="J112" s="61">
        <f t="shared" si="8"/>
        <v>46273</v>
      </c>
      <c r="K112" s="50">
        <v>45541</v>
      </c>
    </row>
    <row r="113" spans="2:11" x14ac:dyDescent="0.15">
      <c r="B113" s="50">
        <f t="shared" si="9"/>
        <v>46216</v>
      </c>
      <c r="C113" s="47" t="str">
        <f t="shared" si="5"/>
        <v>月</v>
      </c>
      <c r="D113" s="64"/>
      <c r="E113" s="64"/>
      <c r="F113" s="49" t="str">
        <f t="shared" si="6"/>
        <v/>
      </c>
      <c r="G113">
        <f>IF(F113="",MAX(G$9:G112)+1,0)</f>
        <v>64</v>
      </c>
      <c r="H113" s="50">
        <f t="shared" si="7"/>
        <v>46216</v>
      </c>
      <c r="I113">
        <f>IF(MAX(I$9:I112)&lt;G$8,MAX(I$9:I112)+1,0)</f>
        <v>104</v>
      </c>
      <c r="J113" s="61">
        <f t="shared" si="8"/>
        <v>46274</v>
      </c>
      <c r="K113" s="50">
        <v>45544</v>
      </c>
    </row>
    <row r="114" spans="2:11" x14ac:dyDescent="0.15">
      <c r="B114" s="50">
        <f t="shared" si="9"/>
        <v>46217</v>
      </c>
      <c r="C114" s="47" t="str">
        <f t="shared" si="5"/>
        <v>火</v>
      </c>
      <c r="D114" s="64"/>
      <c r="E114" s="64"/>
      <c r="F114" s="49" t="str">
        <f t="shared" si="6"/>
        <v/>
      </c>
      <c r="G114">
        <f>IF(F114="",MAX(G$9:G113)+1,0)</f>
        <v>65</v>
      </c>
      <c r="H114" s="50">
        <f t="shared" si="7"/>
        <v>46217</v>
      </c>
      <c r="I114">
        <f>IF(MAX(I$9:I113)&lt;G$8,MAX(I$9:I113)+1,0)</f>
        <v>105</v>
      </c>
      <c r="J114" s="61">
        <f t="shared" si="8"/>
        <v>46275</v>
      </c>
      <c r="K114" s="50">
        <v>45545</v>
      </c>
    </row>
    <row r="115" spans="2:11" x14ac:dyDescent="0.15">
      <c r="B115" s="50">
        <f t="shared" si="9"/>
        <v>46218</v>
      </c>
      <c r="C115" s="47" t="str">
        <f t="shared" si="5"/>
        <v>水</v>
      </c>
      <c r="D115" s="64"/>
      <c r="E115" s="64"/>
      <c r="F115" s="49" t="str">
        <f t="shared" si="6"/>
        <v/>
      </c>
      <c r="G115">
        <f>IF(F115="",MAX(G$9:G114)+1,0)</f>
        <v>66</v>
      </c>
      <c r="H115" s="50">
        <f t="shared" si="7"/>
        <v>46218</v>
      </c>
      <c r="I115">
        <f>IF(MAX(I$9:I114)&lt;G$8,MAX(I$9:I114)+1,0)</f>
        <v>106</v>
      </c>
      <c r="J115" s="61">
        <f t="shared" si="8"/>
        <v>46276</v>
      </c>
      <c r="K115" s="50">
        <v>45546</v>
      </c>
    </row>
    <row r="116" spans="2:11" x14ac:dyDescent="0.15">
      <c r="B116" s="50">
        <f t="shared" si="9"/>
        <v>46219</v>
      </c>
      <c r="C116" s="47" t="str">
        <f t="shared" si="5"/>
        <v>木</v>
      </c>
      <c r="D116" s="64"/>
      <c r="E116" s="64"/>
      <c r="F116" s="49" t="str">
        <f t="shared" si="6"/>
        <v/>
      </c>
      <c r="G116">
        <f>IF(F116="",MAX(G$9:G115)+1,0)</f>
        <v>67</v>
      </c>
      <c r="H116" s="50">
        <f t="shared" si="7"/>
        <v>46219</v>
      </c>
      <c r="I116">
        <f>IF(MAX(I$9:I115)&lt;G$8,MAX(I$9:I115)+1,0)</f>
        <v>107</v>
      </c>
      <c r="J116" s="61">
        <f t="shared" si="8"/>
        <v>46279</v>
      </c>
      <c r="K116" s="50">
        <v>45547</v>
      </c>
    </row>
    <row r="117" spans="2:11" x14ac:dyDescent="0.15">
      <c r="B117" s="50">
        <f t="shared" si="9"/>
        <v>46220</v>
      </c>
      <c r="C117" s="47" t="str">
        <f t="shared" si="5"/>
        <v>金</v>
      </c>
      <c r="D117" s="64"/>
      <c r="E117" s="64"/>
      <c r="F117" s="49" t="str">
        <f t="shared" si="6"/>
        <v/>
      </c>
      <c r="G117">
        <f>IF(F117="",MAX(G$9:G116)+1,0)</f>
        <v>68</v>
      </c>
      <c r="H117" s="50">
        <f t="shared" si="7"/>
        <v>46220</v>
      </c>
      <c r="I117">
        <f>IF(MAX(I$9:I116)&lt;G$8,MAX(I$9:I116)+1,0)</f>
        <v>108</v>
      </c>
      <c r="J117" s="61">
        <f t="shared" si="8"/>
        <v>46280</v>
      </c>
      <c r="K117" s="50">
        <v>45548</v>
      </c>
    </row>
    <row r="118" spans="2:11" x14ac:dyDescent="0.15">
      <c r="B118" s="50">
        <f t="shared" si="9"/>
        <v>46221</v>
      </c>
      <c r="C118" s="47" t="str">
        <f t="shared" si="5"/>
        <v>土</v>
      </c>
      <c r="D118" s="64"/>
      <c r="E118" s="64"/>
      <c r="F118" s="49" t="str">
        <f t="shared" si="6"/>
        <v>学校見学不可日</v>
      </c>
      <c r="G118">
        <f>IF(F118="",MAX(G$9:G117)+1,0)</f>
        <v>0</v>
      </c>
      <c r="H118" s="50" t="str">
        <f t="shared" si="7"/>
        <v/>
      </c>
      <c r="I118">
        <f>IF(MAX(I$9:I117)&lt;G$8,MAX(I$9:I117)+1,0)</f>
        <v>109</v>
      </c>
      <c r="J118" s="61">
        <f t="shared" si="8"/>
        <v>46281</v>
      </c>
      <c r="K118" s="50">
        <v>45552</v>
      </c>
    </row>
    <row r="119" spans="2:11" x14ac:dyDescent="0.15">
      <c r="B119" s="50">
        <f t="shared" si="9"/>
        <v>46222</v>
      </c>
      <c r="C119" s="47" t="str">
        <f t="shared" si="5"/>
        <v>日</v>
      </c>
      <c r="D119" s="64"/>
      <c r="E119" s="64"/>
      <c r="F119" s="49" t="str">
        <f t="shared" si="6"/>
        <v>学校見学不可日</v>
      </c>
      <c r="G119">
        <f>IF(F119="",MAX(G$9:G118)+1,0)</f>
        <v>0</v>
      </c>
      <c r="H119" s="50" t="str">
        <f t="shared" si="7"/>
        <v/>
      </c>
      <c r="I119">
        <f>IF(MAX(I$9:I118)&lt;G$8,MAX(I$9:I118)+1,0)</f>
        <v>110</v>
      </c>
      <c r="J119" s="61">
        <f t="shared" si="8"/>
        <v>46282</v>
      </c>
      <c r="K119" s="50">
        <v>45553</v>
      </c>
    </row>
    <row r="120" spans="2:11" x14ac:dyDescent="0.15">
      <c r="B120" s="50">
        <f t="shared" si="9"/>
        <v>46223</v>
      </c>
      <c r="C120" s="47" t="str">
        <f t="shared" si="5"/>
        <v>月</v>
      </c>
      <c r="D120" s="64" t="s">
        <v>108</v>
      </c>
      <c r="E120" s="64"/>
      <c r="F120" s="49" t="str">
        <f t="shared" si="6"/>
        <v>学校見学不可日</v>
      </c>
      <c r="G120">
        <f>IF(F120="",MAX(G$9:G119)+1,0)</f>
        <v>0</v>
      </c>
      <c r="H120" s="50" t="str">
        <f t="shared" si="7"/>
        <v/>
      </c>
      <c r="I120">
        <f>IF(MAX(I$9:I119)&lt;G$8,MAX(I$9:I119)+1,0)</f>
        <v>111</v>
      </c>
      <c r="J120" s="61">
        <f t="shared" si="8"/>
        <v>46283</v>
      </c>
      <c r="K120" s="50">
        <v>45554</v>
      </c>
    </row>
    <row r="121" spans="2:11" x14ac:dyDescent="0.15">
      <c r="B121" s="50">
        <f t="shared" si="9"/>
        <v>46224</v>
      </c>
      <c r="C121" s="47" t="str">
        <f t="shared" si="5"/>
        <v>火</v>
      </c>
      <c r="D121" s="64"/>
      <c r="E121" s="64"/>
      <c r="F121" s="49" t="str">
        <f t="shared" si="6"/>
        <v/>
      </c>
      <c r="G121">
        <f>IF(F121="",MAX(G$9:G120)+1,0)</f>
        <v>69</v>
      </c>
      <c r="H121" s="50">
        <f t="shared" si="7"/>
        <v>46224</v>
      </c>
      <c r="I121">
        <f>IF(MAX(I$9:I120)&lt;G$8,MAX(I$9:I120)+1,0)</f>
        <v>112</v>
      </c>
      <c r="J121" s="61">
        <f t="shared" si="8"/>
        <v>46289</v>
      </c>
      <c r="K121" s="50">
        <v>45555</v>
      </c>
    </row>
    <row r="122" spans="2:11" x14ac:dyDescent="0.15">
      <c r="B122" s="50">
        <f t="shared" si="9"/>
        <v>46225</v>
      </c>
      <c r="C122" s="47" t="str">
        <f t="shared" si="5"/>
        <v>水</v>
      </c>
      <c r="D122" s="64"/>
      <c r="E122" s="64"/>
      <c r="F122" s="49" t="str">
        <f t="shared" si="6"/>
        <v/>
      </c>
      <c r="G122">
        <f>IF(F122="",MAX(G$9:G121)+1,0)</f>
        <v>70</v>
      </c>
      <c r="H122" s="50">
        <f t="shared" si="7"/>
        <v>46225</v>
      </c>
      <c r="I122">
        <f>IF(MAX(I$9:I121)&lt;G$8,MAX(I$9:I121)+1,0)</f>
        <v>113</v>
      </c>
      <c r="J122" s="61">
        <f t="shared" si="8"/>
        <v>46290</v>
      </c>
      <c r="K122" s="50">
        <v>45559</v>
      </c>
    </row>
    <row r="123" spans="2:11" x14ac:dyDescent="0.15">
      <c r="B123" s="50">
        <f t="shared" si="9"/>
        <v>46226</v>
      </c>
      <c r="C123" s="47" t="str">
        <f t="shared" si="5"/>
        <v>木</v>
      </c>
      <c r="D123" s="64"/>
      <c r="E123" s="64"/>
      <c r="F123" s="49" t="str">
        <f t="shared" si="6"/>
        <v/>
      </c>
      <c r="G123">
        <f>IF(F123="",MAX(G$9:G122)+1,0)</f>
        <v>71</v>
      </c>
      <c r="H123" s="50">
        <f t="shared" si="7"/>
        <v>46226</v>
      </c>
      <c r="I123">
        <f>IF(MAX(I$9:I122)&lt;G$8,MAX(I$9:I122)+1,0)</f>
        <v>114</v>
      </c>
      <c r="J123" s="61">
        <f t="shared" si="8"/>
        <v>46293</v>
      </c>
      <c r="K123" s="50">
        <v>45560</v>
      </c>
    </row>
    <row r="124" spans="2:11" x14ac:dyDescent="0.15">
      <c r="B124" s="50">
        <f t="shared" si="9"/>
        <v>46227</v>
      </c>
      <c r="C124" s="47" t="str">
        <f t="shared" si="5"/>
        <v>金</v>
      </c>
      <c r="D124" s="64"/>
      <c r="E124" s="64"/>
      <c r="F124" s="49" t="str">
        <f t="shared" si="6"/>
        <v/>
      </c>
      <c r="G124">
        <f>IF(F124="",MAX(G$9:G123)+1,0)</f>
        <v>72</v>
      </c>
      <c r="H124" s="50">
        <f t="shared" si="7"/>
        <v>46227</v>
      </c>
      <c r="I124">
        <f>IF(MAX(I$9:I123)&lt;G$8,MAX(I$9:I123)+1,0)</f>
        <v>115</v>
      </c>
      <c r="J124" s="61">
        <f t="shared" si="8"/>
        <v>46294</v>
      </c>
      <c r="K124" s="50">
        <v>45561</v>
      </c>
    </row>
    <row r="125" spans="2:11" x14ac:dyDescent="0.15">
      <c r="B125" s="50">
        <f t="shared" si="9"/>
        <v>46228</v>
      </c>
      <c r="C125" s="47" t="str">
        <f t="shared" si="5"/>
        <v>土</v>
      </c>
      <c r="D125" s="64"/>
      <c r="E125" s="64"/>
      <c r="F125" s="49" t="str">
        <f t="shared" si="6"/>
        <v>学校見学不可日</v>
      </c>
      <c r="G125">
        <f>IF(F125="",MAX(G$9:G124)+1,0)</f>
        <v>0</v>
      </c>
      <c r="H125" s="50" t="str">
        <f t="shared" si="7"/>
        <v/>
      </c>
      <c r="I125">
        <f>IF(MAX(I$9:I124)&lt;G$8,MAX(I$9:I124)+1,0)</f>
        <v>116</v>
      </c>
      <c r="J125" s="61">
        <f t="shared" si="8"/>
        <v>46295</v>
      </c>
      <c r="K125" s="50">
        <v>45562</v>
      </c>
    </row>
    <row r="126" spans="2:11" x14ac:dyDescent="0.15">
      <c r="B126" s="50">
        <f t="shared" si="9"/>
        <v>46229</v>
      </c>
      <c r="C126" s="47" t="str">
        <f t="shared" si="5"/>
        <v>日</v>
      </c>
      <c r="D126" s="64"/>
      <c r="E126" s="64"/>
      <c r="F126" s="49" t="str">
        <f t="shared" si="6"/>
        <v>学校見学不可日</v>
      </c>
      <c r="G126">
        <f>IF(F126="",MAX(G$9:G125)+1,0)</f>
        <v>0</v>
      </c>
      <c r="H126" s="50" t="str">
        <f t="shared" si="7"/>
        <v/>
      </c>
      <c r="I126">
        <f>IF(MAX(I$9:I125)&lt;G$8,MAX(I$9:I125)+1,0)</f>
        <v>117</v>
      </c>
      <c r="J126" s="61">
        <f t="shared" si="8"/>
        <v>46296</v>
      </c>
      <c r="K126" s="50">
        <v>45565</v>
      </c>
    </row>
    <row r="127" spans="2:11" x14ac:dyDescent="0.15">
      <c r="B127" s="50">
        <f t="shared" si="9"/>
        <v>46230</v>
      </c>
      <c r="C127" s="47" t="str">
        <f t="shared" si="5"/>
        <v>月</v>
      </c>
      <c r="D127" s="64"/>
      <c r="E127" s="64"/>
      <c r="F127" s="49" t="str">
        <f t="shared" si="6"/>
        <v/>
      </c>
      <c r="G127">
        <f>IF(F127="",MAX(G$9:G126)+1,0)</f>
        <v>73</v>
      </c>
      <c r="H127" s="50">
        <f t="shared" si="7"/>
        <v>46230</v>
      </c>
      <c r="I127">
        <f>IF(MAX(I$9:I126)&lt;G$8,MAX(I$9:I126)+1,0)</f>
        <v>118</v>
      </c>
      <c r="J127" s="61">
        <f t="shared" si="8"/>
        <v>46297</v>
      </c>
      <c r="K127" s="50">
        <v>45566</v>
      </c>
    </row>
    <row r="128" spans="2:11" x14ac:dyDescent="0.15">
      <c r="B128" s="50">
        <f t="shared" si="9"/>
        <v>46231</v>
      </c>
      <c r="C128" s="47" t="str">
        <f t="shared" si="5"/>
        <v>火</v>
      </c>
      <c r="D128" s="64"/>
      <c r="E128" s="64"/>
      <c r="F128" s="49" t="str">
        <f t="shared" si="6"/>
        <v/>
      </c>
      <c r="G128">
        <f>IF(F128="",MAX(G$9:G127)+1,0)</f>
        <v>74</v>
      </c>
      <c r="H128" s="50">
        <f t="shared" si="7"/>
        <v>46231</v>
      </c>
      <c r="I128">
        <f>IF(MAX(I$9:I127)&lt;G$8,MAX(I$9:I127)+1,0)</f>
        <v>119</v>
      </c>
      <c r="J128" s="61">
        <f t="shared" si="8"/>
        <v>46300</v>
      </c>
      <c r="K128" s="50">
        <v>45567</v>
      </c>
    </row>
    <row r="129" spans="2:11" x14ac:dyDescent="0.15">
      <c r="B129" s="50">
        <f t="shared" si="9"/>
        <v>46232</v>
      </c>
      <c r="C129" s="47" t="str">
        <f t="shared" si="5"/>
        <v>水</v>
      </c>
      <c r="D129" s="64"/>
      <c r="E129" s="64"/>
      <c r="F129" s="49" t="str">
        <f t="shared" si="6"/>
        <v/>
      </c>
      <c r="G129">
        <f>IF(F129="",MAX(G$9:G128)+1,0)</f>
        <v>75</v>
      </c>
      <c r="H129" s="50">
        <f t="shared" si="7"/>
        <v>46232</v>
      </c>
      <c r="I129">
        <f>IF(MAX(I$9:I128)&lt;G$8,MAX(I$9:I128)+1,0)</f>
        <v>120</v>
      </c>
      <c r="J129" s="61">
        <f t="shared" si="8"/>
        <v>46301</v>
      </c>
      <c r="K129" s="50">
        <v>45568</v>
      </c>
    </row>
    <row r="130" spans="2:11" x14ac:dyDescent="0.15">
      <c r="B130" s="50">
        <f t="shared" si="9"/>
        <v>46233</v>
      </c>
      <c r="C130" s="47" t="str">
        <f t="shared" si="5"/>
        <v>木</v>
      </c>
      <c r="D130" s="64"/>
      <c r="E130" s="64"/>
      <c r="F130" s="49" t="str">
        <f t="shared" si="6"/>
        <v/>
      </c>
      <c r="G130">
        <f>IF(F130="",MAX(G$9:G129)+1,0)</f>
        <v>76</v>
      </c>
      <c r="H130" s="50">
        <f t="shared" si="7"/>
        <v>46233</v>
      </c>
      <c r="I130">
        <f>IF(MAX(I$9:I129)&lt;G$8,MAX(I$9:I129)+1,0)</f>
        <v>121</v>
      </c>
      <c r="J130" s="61">
        <f t="shared" si="8"/>
        <v>46302</v>
      </c>
      <c r="K130" s="50">
        <v>45569</v>
      </c>
    </row>
    <row r="131" spans="2:11" x14ac:dyDescent="0.15">
      <c r="B131" s="50">
        <f t="shared" si="9"/>
        <v>46234</v>
      </c>
      <c r="C131" s="47" t="str">
        <f t="shared" si="5"/>
        <v>金</v>
      </c>
      <c r="D131" s="64"/>
      <c r="E131" s="64"/>
      <c r="F131" s="49" t="str">
        <f t="shared" si="6"/>
        <v/>
      </c>
      <c r="G131">
        <f>IF(F131="",MAX(G$9:G130)+1,0)</f>
        <v>77</v>
      </c>
      <c r="H131" s="50">
        <f t="shared" si="7"/>
        <v>46234</v>
      </c>
      <c r="I131">
        <f>IF(MAX(I$9:I130)&lt;G$8,MAX(I$9:I130)+1,0)</f>
        <v>122</v>
      </c>
      <c r="J131" s="61">
        <f t="shared" si="8"/>
        <v>46303</v>
      </c>
      <c r="K131" s="50">
        <v>45572</v>
      </c>
    </row>
    <row r="132" spans="2:11" x14ac:dyDescent="0.15">
      <c r="B132" s="50">
        <f t="shared" si="9"/>
        <v>46235</v>
      </c>
      <c r="C132" s="47" t="str">
        <f t="shared" si="5"/>
        <v>土</v>
      </c>
      <c r="D132" s="64"/>
      <c r="E132" s="64"/>
      <c r="F132" s="49" t="str">
        <f t="shared" si="6"/>
        <v>学校見学不可日</v>
      </c>
      <c r="G132">
        <f>IF(F132="",MAX(G$9:G131)+1,0)</f>
        <v>0</v>
      </c>
      <c r="H132" s="50" t="str">
        <f t="shared" si="7"/>
        <v/>
      </c>
      <c r="I132">
        <f>IF(MAX(I$9:I131)&lt;G$8,MAX(I$9:I131)+1,0)</f>
        <v>123</v>
      </c>
      <c r="J132" s="61">
        <f t="shared" si="8"/>
        <v>46304</v>
      </c>
      <c r="K132" s="50">
        <v>45573</v>
      </c>
    </row>
    <row r="133" spans="2:11" x14ac:dyDescent="0.15">
      <c r="B133" s="50">
        <f t="shared" si="9"/>
        <v>46236</v>
      </c>
      <c r="C133" s="47" t="str">
        <f t="shared" si="5"/>
        <v>日</v>
      </c>
      <c r="D133" s="64"/>
      <c r="E133" s="64"/>
      <c r="F133" s="49" t="str">
        <f t="shared" si="6"/>
        <v>学校見学不可日</v>
      </c>
      <c r="G133">
        <f>IF(F133="",MAX(G$9:G132)+1,0)</f>
        <v>0</v>
      </c>
      <c r="H133" s="50" t="str">
        <f t="shared" si="7"/>
        <v/>
      </c>
      <c r="I133">
        <f>IF(MAX(I$9:I132)&lt;G$8,MAX(I$9:I132)+1,0)</f>
        <v>124</v>
      </c>
      <c r="J133" s="61">
        <f t="shared" si="8"/>
        <v>46308</v>
      </c>
      <c r="K133" s="50">
        <v>45574</v>
      </c>
    </row>
    <row r="134" spans="2:11" x14ac:dyDescent="0.15">
      <c r="B134" s="50">
        <f t="shared" si="9"/>
        <v>46237</v>
      </c>
      <c r="C134" s="47" t="str">
        <f t="shared" si="5"/>
        <v>月</v>
      </c>
      <c r="D134" s="64"/>
      <c r="E134" s="64"/>
      <c r="F134" s="49" t="str">
        <f t="shared" si="6"/>
        <v/>
      </c>
      <c r="G134">
        <f>IF(F134="",MAX(G$9:G133)+1,0)</f>
        <v>78</v>
      </c>
      <c r="H134" s="50">
        <f t="shared" si="7"/>
        <v>46237</v>
      </c>
      <c r="I134">
        <f>IF(MAX(I$9:I133)&lt;G$8,MAX(I$9:I133)+1,0)</f>
        <v>125</v>
      </c>
      <c r="J134" s="61">
        <f t="shared" si="8"/>
        <v>46309</v>
      </c>
      <c r="K134" s="50">
        <v>45575</v>
      </c>
    </row>
    <row r="135" spans="2:11" x14ac:dyDescent="0.15">
      <c r="B135" s="50">
        <f t="shared" si="9"/>
        <v>46238</v>
      </c>
      <c r="C135" s="47" t="str">
        <f t="shared" si="5"/>
        <v>火</v>
      </c>
      <c r="D135" s="64"/>
      <c r="E135" s="64"/>
      <c r="F135" s="49" t="str">
        <f t="shared" si="6"/>
        <v/>
      </c>
      <c r="G135">
        <f>IF(F135="",MAX(G$9:G134)+1,0)</f>
        <v>79</v>
      </c>
      <c r="H135" s="50">
        <f t="shared" si="7"/>
        <v>46238</v>
      </c>
      <c r="I135">
        <f>IF(MAX(I$9:I134)&lt;G$8,MAX(I$9:I134)+1,0)</f>
        <v>126</v>
      </c>
      <c r="J135" s="61">
        <f t="shared" si="8"/>
        <v>46310</v>
      </c>
      <c r="K135" s="50">
        <v>45576</v>
      </c>
    </row>
    <row r="136" spans="2:11" x14ac:dyDescent="0.15">
      <c r="B136" s="50">
        <f t="shared" si="9"/>
        <v>46239</v>
      </c>
      <c r="C136" s="47" t="str">
        <f t="shared" si="5"/>
        <v>水</v>
      </c>
      <c r="D136" s="64"/>
      <c r="E136" s="64"/>
      <c r="F136" s="49" t="str">
        <f t="shared" si="6"/>
        <v/>
      </c>
      <c r="G136">
        <f>IF(F136="",MAX(G$9:G135)+1,0)</f>
        <v>80</v>
      </c>
      <c r="H136" s="50">
        <f t="shared" si="7"/>
        <v>46239</v>
      </c>
      <c r="I136">
        <f>IF(MAX(I$9:I135)&lt;G$8,MAX(I$9:I135)+1,0)</f>
        <v>127</v>
      </c>
      <c r="J136" s="61">
        <f t="shared" si="8"/>
        <v>46311</v>
      </c>
      <c r="K136" s="50">
        <v>45580</v>
      </c>
    </row>
    <row r="137" spans="2:11" x14ac:dyDescent="0.15">
      <c r="B137" s="50">
        <f t="shared" si="9"/>
        <v>46240</v>
      </c>
      <c r="C137" s="47" t="str">
        <f t="shared" si="5"/>
        <v>木</v>
      </c>
      <c r="D137" s="64"/>
      <c r="E137" s="64"/>
      <c r="F137" s="49" t="str">
        <f t="shared" si="6"/>
        <v/>
      </c>
      <c r="G137">
        <f>IF(F137="",MAX(G$9:G136)+1,0)</f>
        <v>81</v>
      </c>
      <c r="H137" s="50">
        <f t="shared" si="7"/>
        <v>46240</v>
      </c>
      <c r="I137">
        <f>IF(MAX(I$9:I136)&lt;G$8,MAX(I$9:I136)+1,0)</f>
        <v>128</v>
      </c>
      <c r="J137" s="61">
        <f t="shared" si="8"/>
        <v>46314</v>
      </c>
      <c r="K137" s="50">
        <v>45581</v>
      </c>
    </row>
    <row r="138" spans="2:11" x14ac:dyDescent="0.15">
      <c r="B138" s="50">
        <f t="shared" si="9"/>
        <v>46241</v>
      </c>
      <c r="C138" s="47" t="str">
        <f t="shared" ref="C138:C201" si="10">VLOOKUP(WEEKDAY(B138,2),$B$1:$C$7,2)</f>
        <v>金</v>
      </c>
      <c r="D138" s="64"/>
      <c r="E138" s="64"/>
      <c r="F138" s="49" t="str">
        <f t="shared" si="6"/>
        <v/>
      </c>
      <c r="G138">
        <f>IF(F138="",MAX(G$9:G137)+1,0)</f>
        <v>82</v>
      </c>
      <c r="H138" s="50">
        <f t="shared" si="7"/>
        <v>46241</v>
      </c>
      <c r="I138">
        <f>IF(MAX(I$9:I137)&lt;G$8,MAX(I$9:I137)+1,0)</f>
        <v>129</v>
      </c>
      <c r="J138" s="61">
        <f t="shared" si="8"/>
        <v>46315</v>
      </c>
      <c r="K138" s="50">
        <v>45582</v>
      </c>
    </row>
    <row r="139" spans="2:11" x14ac:dyDescent="0.15">
      <c r="B139" s="50">
        <f t="shared" si="9"/>
        <v>46242</v>
      </c>
      <c r="C139" s="47" t="str">
        <f t="shared" si="10"/>
        <v>土</v>
      </c>
      <c r="D139" s="64"/>
      <c r="E139" s="64"/>
      <c r="F139" s="49" t="str">
        <f t="shared" ref="F139:F202" si="11">IF(OR(C139=C$6,C139=C$7,E139&lt;&gt;"",D139&lt;&gt;""),"学校見学不可日","")</f>
        <v>学校見学不可日</v>
      </c>
      <c r="G139">
        <f>IF(F139="",MAX(G$9:G138)+1,0)</f>
        <v>0</v>
      </c>
      <c r="H139" s="50" t="str">
        <f t="shared" ref="H139:H202" si="12">IF(G139&lt;&gt;0,B139,"")</f>
        <v/>
      </c>
      <c r="I139">
        <f>IF(MAX(I$9:I138)&lt;G$8,MAX(I$9:I138)+1,0)</f>
        <v>130</v>
      </c>
      <c r="J139" s="61">
        <f t="shared" ref="J139:J202" si="13">VLOOKUP(I139,G$10:H$375,2,FALSE)</f>
        <v>46316</v>
      </c>
      <c r="K139" s="50">
        <v>45583</v>
      </c>
    </row>
    <row r="140" spans="2:11" x14ac:dyDescent="0.15">
      <c r="B140" s="50">
        <f t="shared" ref="B140:B203" si="14">B139+1</f>
        <v>46243</v>
      </c>
      <c r="C140" s="47" t="str">
        <f t="shared" si="10"/>
        <v>日</v>
      </c>
      <c r="D140" s="64"/>
      <c r="E140" s="64"/>
      <c r="F140" s="49" t="str">
        <f t="shared" si="11"/>
        <v>学校見学不可日</v>
      </c>
      <c r="G140">
        <f>IF(F140="",MAX(G$9:G139)+1,0)</f>
        <v>0</v>
      </c>
      <c r="H140" s="50" t="str">
        <f t="shared" si="12"/>
        <v/>
      </c>
      <c r="I140">
        <f>IF(MAX(I$9:I139)&lt;G$8,MAX(I$9:I139)+1,0)</f>
        <v>131</v>
      </c>
      <c r="J140" s="61">
        <f t="shared" si="13"/>
        <v>46317</v>
      </c>
      <c r="K140" s="50">
        <v>45586</v>
      </c>
    </row>
    <row r="141" spans="2:11" x14ac:dyDescent="0.15">
      <c r="B141" s="50">
        <f t="shared" si="14"/>
        <v>46244</v>
      </c>
      <c r="C141" s="47" t="str">
        <f t="shared" si="10"/>
        <v>月</v>
      </c>
      <c r="D141" s="64"/>
      <c r="E141" s="64"/>
      <c r="F141" s="49" t="str">
        <f t="shared" si="11"/>
        <v/>
      </c>
      <c r="G141">
        <f>IF(F141="",MAX(G$9:G140)+1,0)</f>
        <v>83</v>
      </c>
      <c r="H141" s="50">
        <f t="shared" si="12"/>
        <v>46244</v>
      </c>
      <c r="I141">
        <f>IF(MAX(I$9:I140)&lt;G$8,MAX(I$9:I140)+1,0)</f>
        <v>132</v>
      </c>
      <c r="J141" s="61">
        <f t="shared" si="13"/>
        <v>46318</v>
      </c>
      <c r="K141" s="50">
        <v>45587</v>
      </c>
    </row>
    <row r="142" spans="2:11" x14ac:dyDescent="0.15">
      <c r="B142" s="50">
        <f t="shared" si="14"/>
        <v>46245</v>
      </c>
      <c r="C142" s="47" t="str">
        <f t="shared" si="10"/>
        <v>火</v>
      </c>
      <c r="D142" s="64" t="s">
        <v>105</v>
      </c>
      <c r="E142" s="64"/>
      <c r="F142" s="49" t="str">
        <f t="shared" si="11"/>
        <v>学校見学不可日</v>
      </c>
      <c r="G142">
        <f>IF(F142="",MAX(G$9:G141)+1,0)</f>
        <v>0</v>
      </c>
      <c r="H142" s="50" t="str">
        <f t="shared" si="12"/>
        <v/>
      </c>
      <c r="I142">
        <f>IF(MAX(I$9:I141)&lt;G$8,MAX(I$9:I141)+1,0)</f>
        <v>133</v>
      </c>
      <c r="J142" s="61">
        <f t="shared" si="13"/>
        <v>46322</v>
      </c>
      <c r="K142" s="50">
        <v>45588</v>
      </c>
    </row>
    <row r="143" spans="2:11" x14ac:dyDescent="0.15">
      <c r="B143" s="50">
        <f t="shared" si="14"/>
        <v>46246</v>
      </c>
      <c r="C143" s="47" t="str">
        <f t="shared" si="10"/>
        <v>水</v>
      </c>
      <c r="D143" s="64"/>
      <c r="E143" s="64"/>
      <c r="F143" s="49" t="str">
        <f t="shared" si="11"/>
        <v/>
      </c>
      <c r="G143">
        <f>IF(F143="",MAX(G$9:G142)+1,0)</f>
        <v>84</v>
      </c>
      <c r="H143" s="50">
        <f t="shared" si="12"/>
        <v>46246</v>
      </c>
      <c r="I143">
        <f>IF(MAX(I$9:I142)&lt;G$8,MAX(I$9:I142)+1,0)</f>
        <v>134</v>
      </c>
      <c r="J143" s="61">
        <f t="shared" si="13"/>
        <v>46323</v>
      </c>
      <c r="K143" s="50">
        <v>45589</v>
      </c>
    </row>
    <row r="144" spans="2:11" x14ac:dyDescent="0.15">
      <c r="B144" s="50">
        <f t="shared" si="14"/>
        <v>46247</v>
      </c>
      <c r="C144" s="47" t="str">
        <f t="shared" si="10"/>
        <v>木</v>
      </c>
      <c r="D144" s="64"/>
      <c r="E144" s="64"/>
      <c r="F144" s="49" t="str">
        <f t="shared" si="11"/>
        <v/>
      </c>
      <c r="G144">
        <f>IF(F144="",MAX(G$9:G143)+1,0)</f>
        <v>85</v>
      </c>
      <c r="H144" s="50">
        <f t="shared" si="12"/>
        <v>46247</v>
      </c>
      <c r="I144">
        <f>IF(MAX(I$9:I143)&lt;G$8,MAX(I$9:I143)+1,0)</f>
        <v>135</v>
      </c>
      <c r="J144" s="61">
        <f t="shared" si="13"/>
        <v>46324</v>
      </c>
      <c r="K144" s="50">
        <v>45593</v>
      </c>
    </row>
    <row r="145" spans="2:11" x14ac:dyDescent="0.15">
      <c r="B145" s="50">
        <f t="shared" si="14"/>
        <v>46248</v>
      </c>
      <c r="C145" s="47" t="str">
        <f t="shared" si="10"/>
        <v>金</v>
      </c>
      <c r="D145" s="64"/>
      <c r="E145" s="64"/>
      <c r="F145" s="49" t="str">
        <f t="shared" si="11"/>
        <v/>
      </c>
      <c r="G145">
        <f>IF(F145="",MAX(G$9:G144)+1,0)</f>
        <v>86</v>
      </c>
      <c r="H145" s="50">
        <f t="shared" si="12"/>
        <v>46248</v>
      </c>
      <c r="I145">
        <f>IF(MAX(I$9:I144)&lt;G$8,MAX(I$9:I144)+1,0)</f>
        <v>136</v>
      </c>
      <c r="J145" s="61">
        <f t="shared" si="13"/>
        <v>46325</v>
      </c>
      <c r="K145" s="50">
        <v>45594</v>
      </c>
    </row>
    <row r="146" spans="2:11" x14ac:dyDescent="0.15">
      <c r="B146" s="50">
        <f t="shared" si="14"/>
        <v>46249</v>
      </c>
      <c r="C146" s="47" t="str">
        <f t="shared" si="10"/>
        <v>土</v>
      </c>
      <c r="D146" s="64"/>
      <c r="E146" s="64"/>
      <c r="F146" s="49" t="str">
        <f t="shared" si="11"/>
        <v>学校見学不可日</v>
      </c>
      <c r="G146">
        <f>IF(F146="",MAX(G$9:G145)+1,0)</f>
        <v>0</v>
      </c>
      <c r="H146" s="50" t="str">
        <f t="shared" si="12"/>
        <v/>
      </c>
      <c r="I146">
        <f>IF(MAX(I$9:I145)&lt;G$8,MAX(I$9:I145)+1,0)</f>
        <v>137</v>
      </c>
      <c r="J146" s="61">
        <f t="shared" si="13"/>
        <v>46328</v>
      </c>
      <c r="K146" s="50">
        <v>45595</v>
      </c>
    </row>
    <row r="147" spans="2:11" x14ac:dyDescent="0.15">
      <c r="B147" s="50">
        <f t="shared" si="14"/>
        <v>46250</v>
      </c>
      <c r="C147" s="47" t="str">
        <f t="shared" si="10"/>
        <v>日</v>
      </c>
      <c r="D147" s="64"/>
      <c r="E147" s="64"/>
      <c r="F147" s="49" t="str">
        <f t="shared" si="11"/>
        <v>学校見学不可日</v>
      </c>
      <c r="G147">
        <f>IF(F147="",MAX(G$9:G146)+1,0)</f>
        <v>0</v>
      </c>
      <c r="H147" s="50" t="str">
        <f t="shared" si="12"/>
        <v/>
      </c>
      <c r="I147">
        <f>IF(MAX(I$9:I146)&lt;G$8,MAX(I$9:I146)+1,0)</f>
        <v>138</v>
      </c>
      <c r="J147" s="61">
        <f t="shared" si="13"/>
        <v>46330</v>
      </c>
      <c r="K147" s="50">
        <v>45596</v>
      </c>
    </row>
    <row r="148" spans="2:11" x14ac:dyDescent="0.15">
      <c r="B148" s="50">
        <f t="shared" si="14"/>
        <v>46251</v>
      </c>
      <c r="C148" s="47" t="str">
        <f t="shared" si="10"/>
        <v>月</v>
      </c>
      <c r="D148" s="64"/>
      <c r="E148" s="64"/>
      <c r="F148" s="49" t="str">
        <f t="shared" si="11"/>
        <v/>
      </c>
      <c r="G148">
        <f>IF(F148="",MAX(G$9:G147)+1,0)</f>
        <v>87</v>
      </c>
      <c r="H148" s="50">
        <f t="shared" si="12"/>
        <v>46251</v>
      </c>
      <c r="I148">
        <f>IF(MAX(I$9:I147)&lt;G$8,MAX(I$9:I147)+1,0)</f>
        <v>139</v>
      </c>
      <c r="J148" s="61">
        <f t="shared" si="13"/>
        <v>46331</v>
      </c>
      <c r="K148" s="50">
        <v>45597</v>
      </c>
    </row>
    <row r="149" spans="2:11" x14ac:dyDescent="0.15">
      <c r="B149" s="50">
        <f t="shared" si="14"/>
        <v>46252</v>
      </c>
      <c r="C149" s="47" t="str">
        <f t="shared" si="10"/>
        <v>火</v>
      </c>
      <c r="D149" s="64"/>
      <c r="E149" s="64"/>
      <c r="F149" s="49" t="str">
        <f t="shared" si="11"/>
        <v/>
      </c>
      <c r="G149">
        <f>IF(F149="",MAX(G$9:G148)+1,0)</f>
        <v>88</v>
      </c>
      <c r="H149" s="50">
        <f t="shared" si="12"/>
        <v>46252</v>
      </c>
      <c r="I149">
        <f>IF(MAX(I$9:I148)&lt;G$8,MAX(I$9:I148)+1,0)</f>
        <v>140</v>
      </c>
      <c r="J149" s="61">
        <f t="shared" si="13"/>
        <v>46332</v>
      </c>
      <c r="K149" s="50">
        <v>45601</v>
      </c>
    </row>
    <row r="150" spans="2:11" x14ac:dyDescent="0.15">
      <c r="B150" s="50">
        <f t="shared" si="14"/>
        <v>46253</v>
      </c>
      <c r="C150" s="47" t="str">
        <f t="shared" si="10"/>
        <v>水</v>
      </c>
      <c r="D150" s="64"/>
      <c r="E150" s="64"/>
      <c r="F150" s="49" t="str">
        <f t="shared" si="11"/>
        <v/>
      </c>
      <c r="G150">
        <f>IF(F150="",MAX(G$9:G149)+1,0)</f>
        <v>89</v>
      </c>
      <c r="H150" s="50">
        <f t="shared" si="12"/>
        <v>46253</v>
      </c>
      <c r="I150">
        <f>IF(MAX(I$9:I149)&lt;G$8,MAX(I$9:I149)+1,0)</f>
        <v>141</v>
      </c>
      <c r="J150" s="61">
        <f t="shared" si="13"/>
        <v>46335</v>
      </c>
      <c r="K150" s="50">
        <v>45602</v>
      </c>
    </row>
    <row r="151" spans="2:11" x14ac:dyDescent="0.15">
      <c r="B151" s="50">
        <f t="shared" si="14"/>
        <v>46254</v>
      </c>
      <c r="C151" s="47" t="str">
        <f t="shared" si="10"/>
        <v>木</v>
      </c>
      <c r="D151" s="64"/>
      <c r="E151" s="64"/>
      <c r="F151" s="49" t="str">
        <f t="shared" si="11"/>
        <v/>
      </c>
      <c r="G151">
        <f>IF(F151="",MAX(G$9:G150)+1,0)</f>
        <v>90</v>
      </c>
      <c r="H151" s="50">
        <f t="shared" si="12"/>
        <v>46254</v>
      </c>
      <c r="I151">
        <f>IF(MAX(I$9:I150)&lt;G$8,MAX(I$9:I150)+1,0)</f>
        <v>142</v>
      </c>
      <c r="J151" s="61">
        <f t="shared" si="13"/>
        <v>46336</v>
      </c>
      <c r="K151" s="50">
        <v>45603</v>
      </c>
    </row>
    <row r="152" spans="2:11" x14ac:dyDescent="0.15">
      <c r="B152" s="50">
        <f t="shared" si="14"/>
        <v>46255</v>
      </c>
      <c r="C152" s="47" t="str">
        <f t="shared" si="10"/>
        <v>金</v>
      </c>
      <c r="D152" s="64"/>
      <c r="E152" s="64"/>
      <c r="F152" s="49" t="str">
        <f t="shared" si="11"/>
        <v/>
      </c>
      <c r="G152">
        <f>IF(F152="",MAX(G$9:G151)+1,0)</f>
        <v>91</v>
      </c>
      <c r="H152" s="50">
        <f t="shared" si="12"/>
        <v>46255</v>
      </c>
      <c r="I152">
        <f>IF(MAX(I$9:I151)&lt;G$8,MAX(I$9:I151)+1,0)</f>
        <v>143</v>
      </c>
      <c r="J152" s="61">
        <f t="shared" si="13"/>
        <v>46337</v>
      </c>
      <c r="K152" s="50">
        <v>45604</v>
      </c>
    </row>
    <row r="153" spans="2:11" x14ac:dyDescent="0.15">
      <c r="B153" s="50">
        <f t="shared" si="14"/>
        <v>46256</v>
      </c>
      <c r="C153" s="47" t="str">
        <f t="shared" si="10"/>
        <v>土</v>
      </c>
      <c r="D153" s="64"/>
      <c r="E153" s="64"/>
      <c r="F153" s="49" t="str">
        <f t="shared" si="11"/>
        <v>学校見学不可日</v>
      </c>
      <c r="G153">
        <f>IF(F153="",MAX(G$9:G152)+1,0)</f>
        <v>0</v>
      </c>
      <c r="H153" s="50" t="str">
        <f t="shared" si="12"/>
        <v/>
      </c>
      <c r="I153">
        <f>IF(MAX(I$9:I152)&lt;G$8,MAX(I$9:I152)+1,0)</f>
        <v>144</v>
      </c>
      <c r="J153" s="61">
        <f t="shared" si="13"/>
        <v>46338</v>
      </c>
      <c r="K153" s="50">
        <v>45607</v>
      </c>
    </row>
    <row r="154" spans="2:11" x14ac:dyDescent="0.15">
      <c r="B154" s="50">
        <f t="shared" si="14"/>
        <v>46257</v>
      </c>
      <c r="C154" s="47" t="str">
        <f t="shared" si="10"/>
        <v>日</v>
      </c>
      <c r="D154" s="64"/>
      <c r="E154" s="64"/>
      <c r="F154" s="49" t="str">
        <f t="shared" si="11"/>
        <v>学校見学不可日</v>
      </c>
      <c r="G154">
        <f>IF(F154="",MAX(G$9:G153)+1,0)</f>
        <v>0</v>
      </c>
      <c r="H154" s="50" t="str">
        <f t="shared" si="12"/>
        <v/>
      </c>
      <c r="I154">
        <f>IF(MAX(I$9:I153)&lt;G$8,MAX(I$9:I153)+1,0)</f>
        <v>145</v>
      </c>
      <c r="J154" s="61">
        <f t="shared" si="13"/>
        <v>46339</v>
      </c>
      <c r="K154" s="50">
        <v>45608</v>
      </c>
    </row>
    <row r="155" spans="2:11" x14ac:dyDescent="0.15">
      <c r="B155" s="50">
        <f t="shared" si="14"/>
        <v>46258</v>
      </c>
      <c r="C155" s="47" t="str">
        <f t="shared" si="10"/>
        <v>月</v>
      </c>
      <c r="D155" s="64"/>
      <c r="E155" s="64"/>
      <c r="F155" s="49" t="str">
        <f t="shared" si="11"/>
        <v/>
      </c>
      <c r="G155">
        <f>IF(F155="",MAX(G$9:G154)+1,0)</f>
        <v>92</v>
      </c>
      <c r="H155" s="50">
        <f t="shared" si="12"/>
        <v>46258</v>
      </c>
      <c r="I155">
        <f>IF(MAX(I$9:I154)&lt;G$8,MAX(I$9:I154)+1,0)</f>
        <v>146</v>
      </c>
      <c r="J155" s="61">
        <f t="shared" si="13"/>
        <v>46342</v>
      </c>
      <c r="K155" s="50">
        <v>45609</v>
      </c>
    </row>
    <row r="156" spans="2:11" x14ac:dyDescent="0.15">
      <c r="B156" s="50">
        <f t="shared" si="14"/>
        <v>46259</v>
      </c>
      <c r="C156" s="47" t="str">
        <f t="shared" si="10"/>
        <v>火</v>
      </c>
      <c r="D156" s="64"/>
      <c r="E156" s="64"/>
      <c r="F156" s="49" t="str">
        <f t="shared" si="11"/>
        <v/>
      </c>
      <c r="G156">
        <f>IF(F156="",MAX(G$9:G155)+1,0)</f>
        <v>93</v>
      </c>
      <c r="H156" s="50">
        <f t="shared" si="12"/>
        <v>46259</v>
      </c>
      <c r="I156">
        <f>IF(MAX(I$9:I155)&lt;G$8,MAX(I$9:I155)+1,0)</f>
        <v>147</v>
      </c>
      <c r="J156" s="61">
        <f t="shared" si="13"/>
        <v>46343</v>
      </c>
      <c r="K156" s="50">
        <v>45610</v>
      </c>
    </row>
    <row r="157" spans="2:11" x14ac:dyDescent="0.15">
      <c r="B157" s="50">
        <f t="shared" si="14"/>
        <v>46260</v>
      </c>
      <c r="C157" s="47" t="str">
        <f t="shared" si="10"/>
        <v>水</v>
      </c>
      <c r="D157" s="64"/>
      <c r="E157" s="64"/>
      <c r="F157" s="49" t="str">
        <f t="shared" si="11"/>
        <v/>
      </c>
      <c r="G157">
        <f>IF(F157="",MAX(G$9:G156)+1,0)</f>
        <v>94</v>
      </c>
      <c r="H157" s="50">
        <f t="shared" si="12"/>
        <v>46260</v>
      </c>
      <c r="I157">
        <f>IF(MAX(I$9:I156)&lt;G$8,MAX(I$9:I156)+1,0)</f>
        <v>148</v>
      </c>
      <c r="J157" s="61">
        <f t="shared" si="13"/>
        <v>46344</v>
      </c>
      <c r="K157" s="50">
        <v>45611</v>
      </c>
    </row>
    <row r="158" spans="2:11" x14ac:dyDescent="0.15">
      <c r="B158" s="50">
        <f t="shared" si="14"/>
        <v>46261</v>
      </c>
      <c r="C158" s="47" t="str">
        <f t="shared" si="10"/>
        <v>木</v>
      </c>
      <c r="D158" s="64"/>
      <c r="E158" s="64"/>
      <c r="F158" s="49" t="str">
        <f t="shared" si="11"/>
        <v/>
      </c>
      <c r="G158">
        <f>IF(F158="",MAX(G$9:G157)+1,0)</f>
        <v>95</v>
      </c>
      <c r="H158" s="50">
        <f t="shared" si="12"/>
        <v>46261</v>
      </c>
      <c r="I158">
        <f>IF(MAX(I$9:I157)&lt;G$8,MAX(I$9:I157)+1,0)</f>
        <v>149</v>
      </c>
      <c r="J158" s="61">
        <f t="shared" si="13"/>
        <v>46345</v>
      </c>
      <c r="K158" s="50">
        <v>45614</v>
      </c>
    </row>
    <row r="159" spans="2:11" x14ac:dyDescent="0.15">
      <c r="B159" s="50">
        <f t="shared" si="14"/>
        <v>46262</v>
      </c>
      <c r="C159" s="47" t="str">
        <f t="shared" si="10"/>
        <v>金</v>
      </c>
      <c r="D159" s="64"/>
      <c r="E159" s="64"/>
      <c r="F159" s="49" t="str">
        <f t="shared" si="11"/>
        <v/>
      </c>
      <c r="G159">
        <f>IF(F159="",MAX(G$9:G158)+1,0)</f>
        <v>96</v>
      </c>
      <c r="H159" s="50">
        <f t="shared" si="12"/>
        <v>46262</v>
      </c>
      <c r="I159">
        <f>IF(MAX(I$9:I158)&lt;G$8,MAX(I$9:I158)+1,0)</f>
        <v>150</v>
      </c>
      <c r="J159" s="61">
        <f t="shared" si="13"/>
        <v>46346</v>
      </c>
      <c r="K159" s="50">
        <v>45615</v>
      </c>
    </row>
    <row r="160" spans="2:11" x14ac:dyDescent="0.15">
      <c r="B160" s="50">
        <f t="shared" si="14"/>
        <v>46263</v>
      </c>
      <c r="C160" s="47" t="str">
        <f t="shared" si="10"/>
        <v>土</v>
      </c>
      <c r="D160" s="64"/>
      <c r="E160" s="64"/>
      <c r="F160" s="49" t="str">
        <f t="shared" si="11"/>
        <v>学校見学不可日</v>
      </c>
      <c r="G160">
        <f>IF(F160="",MAX(G$9:G159)+1,0)</f>
        <v>0</v>
      </c>
      <c r="H160" s="50" t="str">
        <f t="shared" si="12"/>
        <v/>
      </c>
      <c r="I160">
        <f>IF(MAX(I$9:I159)&lt;G$8,MAX(I$9:I159)+1,0)</f>
        <v>151</v>
      </c>
      <c r="J160" s="61">
        <f t="shared" si="13"/>
        <v>46351</v>
      </c>
      <c r="K160" s="50">
        <v>45616</v>
      </c>
    </row>
    <row r="161" spans="2:11" x14ac:dyDescent="0.15">
      <c r="B161" s="50">
        <f t="shared" si="14"/>
        <v>46264</v>
      </c>
      <c r="C161" s="47" t="str">
        <f t="shared" si="10"/>
        <v>日</v>
      </c>
      <c r="D161" s="64"/>
      <c r="E161" s="64"/>
      <c r="F161" s="49" t="str">
        <f t="shared" si="11"/>
        <v>学校見学不可日</v>
      </c>
      <c r="G161">
        <f>IF(F161="",MAX(G$9:G160)+1,0)</f>
        <v>0</v>
      </c>
      <c r="H161" s="50" t="str">
        <f t="shared" si="12"/>
        <v/>
      </c>
      <c r="I161">
        <f>IF(MAX(I$9:I160)&lt;G$8,MAX(I$9:I160)+1,0)</f>
        <v>152</v>
      </c>
      <c r="J161" s="61">
        <f t="shared" si="13"/>
        <v>46352</v>
      </c>
      <c r="K161" s="50">
        <v>45617</v>
      </c>
    </row>
    <row r="162" spans="2:11" x14ac:dyDescent="0.15">
      <c r="B162" s="50">
        <f t="shared" si="14"/>
        <v>46265</v>
      </c>
      <c r="C162" s="47" t="str">
        <f t="shared" si="10"/>
        <v>月</v>
      </c>
      <c r="D162" s="64"/>
      <c r="E162" s="64"/>
      <c r="F162" s="49" t="str">
        <f t="shared" si="11"/>
        <v/>
      </c>
      <c r="G162">
        <f>IF(F162="",MAX(G$9:G161)+1,0)</f>
        <v>97</v>
      </c>
      <c r="H162" s="50">
        <f t="shared" si="12"/>
        <v>46265</v>
      </c>
      <c r="I162">
        <f>IF(MAX(I$9:I161)&lt;G$8,MAX(I$9:I161)+1,0)</f>
        <v>153</v>
      </c>
      <c r="J162" s="61">
        <f t="shared" si="13"/>
        <v>46353</v>
      </c>
      <c r="K162" s="50">
        <v>45618</v>
      </c>
    </row>
    <row r="163" spans="2:11" x14ac:dyDescent="0.15">
      <c r="B163" s="50">
        <f t="shared" si="14"/>
        <v>46266</v>
      </c>
      <c r="C163" s="47" t="str">
        <f t="shared" si="10"/>
        <v>火</v>
      </c>
      <c r="D163" s="64"/>
      <c r="E163" s="64"/>
      <c r="F163" s="49" t="str">
        <f t="shared" si="11"/>
        <v/>
      </c>
      <c r="G163">
        <f>IF(F163="",MAX(G$9:G162)+1,0)</f>
        <v>98</v>
      </c>
      <c r="H163" s="50">
        <f t="shared" si="12"/>
        <v>46266</v>
      </c>
      <c r="I163">
        <f>IF(MAX(I$9:I162)&lt;G$8,MAX(I$9:I162)+1,0)</f>
        <v>154</v>
      </c>
      <c r="J163" s="61">
        <f t="shared" si="13"/>
        <v>46356</v>
      </c>
      <c r="K163" s="50">
        <v>45622</v>
      </c>
    </row>
    <row r="164" spans="2:11" x14ac:dyDescent="0.15">
      <c r="B164" s="50">
        <f t="shared" si="14"/>
        <v>46267</v>
      </c>
      <c r="C164" s="47" t="str">
        <f t="shared" si="10"/>
        <v>水</v>
      </c>
      <c r="D164" s="64"/>
      <c r="E164" s="64"/>
      <c r="F164" s="49" t="str">
        <f t="shared" si="11"/>
        <v/>
      </c>
      <c r="G164">
        <f>IF(F164="",MAX(G$9:G163)+1,0)</f>
        <v>99</v>
      </c>
      <c r="H164" s="50">
        <f t="shared" si="12"/>
        <v>46267</v>
      </c>
      <c r="I164">
        <f>IF(MAX(I$9:I163)&lt;G$8,MAX(I$9:I163)+1,0)</f>
        <v>155</v>
      </c>
      <c r="J164" s="61">
        <f t="shared" si="13"/>
        <v>46357</v>
      </c>
      <c r="K164" s="50">
        <v>45623</v>
      </c>
    </row>
    <row r="165" spans="2:11" x14ac:dyDescent="0.15">
      <c r="B165" s="50">
        <f t="shared" si="14"/>
        <v>46268</v>
      </c>
      <c r="C165" s="47" t="str">
        <f t="shared" si="10"/>
        <v>木</v>
      </c>
      <c r="D165" s="64"/>
      <c r="E165" s="64"/>
      <c r="F165" s="49" t="str">
        <f t="shared" si="11"/>
        <v/>
      </c>
      <c r="G165">
        <f>IF(F165="",MAX(G$9:G164)+1,0)</f>
        <v>100</v>
      </c>
      <c r="H165" s="50">
        <f t="shared" si="12"/>
        <v>46268</v>
      </c>
      <c r="I165">
        <f>IF(MAX(I$9:I164)&lt;G$8,MAX(I$9:I164)+1,0)</f>
        <v>156</v>
      </c>
      <c r="J165" s="61">
        <f t="shared" si="13"/>
        <v>46358</v>
      </c>
      <c r="K165" s="50">
        <v>45624</v>
      </c>
    </row>
    <row r="166" spans="2:11" x14ac:dyDescent="0.15">
      <c r="B166" s="50">
        <f t="shared" si="14"/>
        <v>46269</v>
      </c>
      <c r="C166" s="47" t="str">
        <f t="shared" si="10"/>
        <v>金</v>
      </c>
      <c r="D166" s="64"/>
      <c r="E166" s="64"/>
      <c r="F166" s="49" t="str">
        <f t="shared" si="11"/>
        <v/>
      </c>
      <c r="G166">
        <f>IF(F166="",MAX(G$9:G165)+1,0)</f>
        <v>101</v>
      </c>
      <c r="H166" s="50">
        <f t="shared" si="12"/>
        <v>46269</v>
      </c>
      <c r="I166">
        <f>IF(MAX(I$9:I165)&lt;G$8,MAX(I$9:I165)+1,0)</f>
        <v>157</v>
      </c>
      <c r="J166" s="61">
        <f t="shared" si="13"/>
        <v>46359</v>
      </c>
      <c r="K166" s="50">
        <v>45625</v>
      </c>
    </row>
    <row r="167" spans="2:11" x14ac:dyDescent="0.15">
      <c r="B167" s="50">
        <f t="shared" si="14"/>
        <v>46270</v>
      </c>
      <c r="C167" s="47" t="str">
        <f t="shared" si="10"/>
        <v>土</v>
      </c>
      <c r="D167" s="64"/>
      <c r="E167" s="64"/>
      <c r="F167" s="49" t="str">
        <f t="shared" si="11"/>
        <v>学校見学不可日</v>
      </c>
      <c r="G167">
        <f>IF(F167="",MAX(G$9:G166)+1,0)</f>
        <v>0</v>
      </c>
      <c r="H167" s="50" t="str">
        <f t="shared" si="12"/>
        <v/>
      </c>
      <c r="I167">
        <f>IF(MAX(I$9:I166)&lt;G$8,MAX(I$9:I166)+1,0)</f>
        <v>158</v>
      </c>
      <c r="J167" s="61">
        <f t="shared" si="13"/>
        <v>46360</v>
      </c>
      <c r="K167" s="50">
        <v>45628</v>
      </c>
    </row>
    <row r="168" spans="2:11" x14ac:dyDescent="0.15">
      <c r="B168" s="50">
        <f t="shared" si="14"/>
        <v>46271</v>
      </c>
      <c r="C168" s="47" t="str">
        <f t="shared" si="10"/>
        <v>日</v>
      </c>
      <c r="D168" s="64"/>
      <c r="E168" s="64"/>
      <c r="F168" s="49" t="str">
        <f t="shared" si="11"/>
        <v>学校見学不可日</v>
      </c>
      <c r="G168">
        <f>IF(F168="",MAX(G$9:G167)+1,0)</f>
        <v>0</v>
      </c>
      <c r="H168" s="50" t="str">
        <f t="shared" si="12"/>
        <v/>
      </c>
      <c r="I168">
        <f>IF(MAX(I$9:I167)&lt;G$8,MAX(I$9:I167)+1,0)</f>
        <v>159</v>
      </c>
      <c r="J168" s="61">
        <f t="shared" si="13"/>
        <v>46363</v>
      </c>
      <c r="K168" s="50">
        <v>45629</v>
      </c>
    </row>
    <row r="169" spans="2:11" x14ac:dyDescent="0.15">
      <c r="B169" s="50">
        <f t="shared" si="14"/>
        <v>46272</v>
      </c>
      <c r="C169" s="47" t="str">
        <f t="shared" si="10"/>
        <v>月</v>
      </c>
      <c r="D169" s="64"/>
      <c r="E169" s="64"/>
      <c r="F169" s="49" t="str">
        <f t="shared" si="11"/>
        <v/>
      </c>
      <c r="G169">
        <f>IF(F169="",MAX(G$9:G168)+1,0)</f>
        <v>102</v>
      </c>
      <c r="H169" s="50">
        <f t="shared" si="12"/>
        <v>46272</v>
      </c>
      <c r="I169">
        <f>IF(MAX(I$9:I168)&lt;G$8,MAX(I$9:I168)+1,0)</f>
        <v>160</v>
      </c>
      <c r="J169" s="61">
        <f t="shared" si="13"/>
        <v>46364</v>
      </c>
      <c r="K169" s="50">
        <v>45630</v>
      </c>
    </row>
    <row r="170" spans="2:11" x14ac:dyDescent="0.15">
      <c r="B170" s="50">
        <f t="shared" si="14"/>
        <v>46273</v>
      </c>
      <c r="C170" s="47" t="str">
        <f t="shared" si="10"/>
        <v>火</v>
      </c>
      <c r="D170" s="64"/>
      <c r="E170" s="64"/>
      <c r="F170" s="49" t="str">
        <f t="shared" si="11"/>
        <v/>
      </c>
      <c r="G170">
        <f>IF(F170="",MAX(G$9:G169)+1,0)</f>
        <v>103</v>
      </c>
      <c r="H170" s="50">
        <f t="shared" si="12"/>
        <v>46273</v>
      </c>
      <c r="I170">
        <f>IF(MAX(I$9:I169)&lt;G$8,MAX(I$9:I169)+1,0)</f>
        <v>161</v>
      </c>
      <c r="J170" s="61">
        <f t="shared" si="13"/>
        <v>46365</v>
      </c>
      <c r="K170" s="50">
        <v>45631</v>
      </c>
    </row>
    <row r="171" spans="2:11" x14ac:dyDescent="0.15">
      <c r="B171" s="50">
        <f t="shared" si="14"/>
        <v>46274</v>
      </c>
      <c r="C171" s="47" t="str">
        <f t="shared" si="10"/>
        <v>水</v>
      </c>
      <c r="D171" s="64"/>
      <c r="E171" s="64"/>
      <c r="F171" s="49" t="str">
        <f t="shared" si="11"/>
        <v/>
      </c>
      <c r="G171">
        <f>IF(F171="",MAX(G$9:G170)+1,0)</f>
        <v>104</v>
      </c>
      <c r="H171" s="50">
        <f t="shared" si="12"/>
        <v>46274</v>
      </c>
      <c r="I171">
        <f>IF(MAX(I$9:I170)&lt;G$8,MAX(I$9:I170)+1,0)</f>
        <v>162</v>
      </c>
      <c r="J171" s="61">
        <f t="shared" si="13"/>
        <v>46366</v>
      </c>
      <c r="K171" s="50">
        <v>45632</v>
      </c>
    </row>
    <row r="172" spans="2:11" x14ac:dyDescent="0.15">
      <c r="B172" s="50">
        <f t="shared" si="14"/>
        <v>46275</v>
      </c>
      <c r="C172" s="47" t="str">
        <f t="shared" si="10"/>
        <v>木</v>
      </c>
      <c r="D172" s="64"/>
      <c r="E172" s="64"/>
      <c r="F172" s="49" t="str">
        <f t="shared" si="11"/>
        <v/>
      </c>
      <c r="G172">
        <f>IF(F172="",MAX(G$9:G171)+1,0)</f>
        <v>105</v>
      </c>
      <c r="H172" s="50">
        <f t="shared" si="12"/>
        <v>46275</v>
      </c>
      <c r="I172">
        <f>IF(MAX(I$9:I171)&lt;G$8,MAX(I$9:I171)+1,0)</f>
        <v>163</v>
      </c>
      <c r="J172" s="61">
        <f t="shared" si="13"/>
        <v>46367</v>
      </c>
      <c r="K172" s="50">
        <v>45635</v>
      </c>
    </row>
    <row r="173" spans="2:11" x14ac:dyDescent="0.15">
      <c r="B173" s="50">
        <f t="shared" si="14"/>
        <v>46276</v>
      </c>
      <c r="C173" s="47" t="str">
        <f t="shared" si="10"/>
        <v>金</v>
      </c>
      <c r="D173" s="64"/>
      <c r="E173" s="64"/>
      <c r="F173" s="49" t="str">
        <f t="shared" si="11"/>
        <v/>
      </c>
      <c r="G173">
        <f>IF(F173="",MAX(G$9:G172)+1,0)</f>
        <v>106</v>
      </c>
      <c r="H173" s="50">
        <f t="shared" si="12"/>
        <v>46276</v>
      </c>
      <c r="I173">
        <f>IF(MAX(I$9:I172)&lt;G$8,MAX(I$9:I172)+1,0)</f>
        <v>164</v>
      </c>
      <c r="J173" s="61">
        <f t="shared" si="13"/>
        <v>46370</v>
      </c>
      <c r="K173" s="50">
        <v>45636</v>
      </c>
    </row>
    <row r="174" spans="2:11" x14ac:dyDescent="0.15">
      <c r="B174" s="50">
        <f t="shared" si="14"/>
        <v>46277</v>
      </c>
      <c r="C174" s="47" t="str">
        <f t="shared" si="10"/>
        <v>土</v>
      </c>
      <c r="D174" s="64"/>
      <c r="E174" s="64"/>
      <c r="F174" s="49" t="str">
        <f t="shared" si="11"/>
        <v>学校見学不可日</v>
      </c>
      <c r="G174">
        <f>IF(F174="",MAX(G$9:G173)+1,0)</f>
        <v>0</v>
      </c>
      <c r="H174" s="50" t="str">
        <f t="shared" si="12"/>
        <v/>
      </c>
      <c r="I174">
        <f>IF(MAX(I$9:I173)&lt;G$8,MAX(I$9:I173)+1,0)</f>
        <v>165</v>
      </c>
      <c r="J174" s="61">
        <f t="shared" si="13"/>
        <v>46371</v>
      </c>
      <c r="K174" s="50">
        <v>45637</v>
      </c>
    </row>
    <row r="175" spans="2:11" x14ac:dyDescent="0.15">
      <c r="B175" s="50">
        <f t="shared" si="14"/>
        <v>46278</v>
      </c>
      <c r="C175" s="47" t="str">
        <f t="shared" si="10"/>
        <v>日</v>
      </c>
      <c r="D175" s="64"/>
      <c r="E175" s="64"/>
      <c r="F175" s="49" t="str">
        <f t="shared" si="11"/>
        <v>学校見学不可日</v>
      </c>
      <c r="G175">
        <f>IF(F175="",MAX(G$9:G174)+1,0)</f>
        <v>0</v>
      </c>
      <c r="H175" s="50" t="str">
        <f t="shared" si="12"/>
        <v/>
      </c>
      <c r="I175">
        <f>IF(MAX(I$9:I174)&lt;G$8,MAX(I$9:I174)+1,0)</f>
        <v>166</v>
      </c>
      <c r="J175" s="61">
        <f t="shared" si="13"/>
        <v>46372</v>
      </c>
      <c r="K175" s="50">
        <v>45638</v>
      </c>
    </row>
    <row r="176" spans="2:11" x14ac:dyDescent="0.15">
      <c r="B176" s="50">
        <f t="shared" si="14"/>
        <v>46279</v>
      </c>
      <c r="C176" s="47" t="str">
        <f t="shared" si="10"/>
        <v>月</v>
      </c>
      <c r="D176" s="64"/>
      <c r="E176" s="64"/>
      <c r="F176" s="49" t="str">
        <f t="shared" si="11"/>
        <v/>
      </c>
      <c r="G176">
        <f>IF(F176="",MAX(G$9:G175)+1,0)</f>
        <v>107</v>
      </c>
      <c r="H176" s="50">
        <f t="shared" si="12"/>
        <v>46279</v>
      </c>
      <c r="I176">
        <f>IF(MAX(I$9:I175)&lt;G$8,MAX(I$9:I175)+1,0)</f>
        <v>167</v>
      </c>
      <c r="J176" s="61">
        <f t="shared" si="13"/>
        <v>46373</v>
      </c>
      <c r="K176" s="50">
        <v>45639</v>
      </c>
    </row>
    <row r="177" spans="2:11" x14ac:dyDescent="0.15">
      <c r="B177" s="50">
        <f t="shared" si="14"/>
        <v>46280</v>
      </c>
      <c r="C177" s="47" t="str">
        <f t="shared" si="10"/>
        <v>火</v>
      </c>
      <c r="D177" s="64"/>
      <c r="E177" s="64"/>
      <c r="F177" s="49" t="str">
        <f t="shared" si="11"/>
        <v/>
      </c>
      <c r="G177">
        <f>IF(F177="",MAX(G$9:G176)+1,0)</f>
        <v>108</v>
      </c>
      <c r="H177" s="50">
        <f t="shared" si="12"/>
        <v>46280</v>
      </c>
      <c r="I177">
        <f>IF(MAX(I$9:I176)&lt;G$8,MAX(I$9:I176)+1,0)</f>
        <v>168</v>
      </c>
      <c r="J177" s="61">
        <f t="shared" si="13"/>
        <v>46374</v>
      </c>
      <c r="K177" s="50">
        <v>45642</v>
      </c>
    </row>
    <row r="178" spans="2:11" x14ac:dyDescent="0.15">
      <c r="B178" s="50">
        <f t="shared" si="14"/>
        <v>46281</v>
      </c>
      <c r="C178" s="47" t="str">
        <f t="shared" si="10"/>
        <v>水</v>
      </c>
      <c r="D178" s="64"/>
      <c r="E178" s="64"/>
      <c r="F178" s="49" t="str">
        <f t="shared" si="11"/>
        <v/>
      </c>
      <c r="G178">
        <f>IF(F178="",MAX(G$9:G177)+1,0)</f>
        <v>109</v>
      </c>
      <c r="H178" s="50">
        <f t="shared" si="12"/>
        <v>46281</v>
      </c>
      <c r="I178">
        <f>IF(MAX(I$9:I177)&lt;G$8,MAX(I$9:I177)+1,0)</f>
        <v>169</v>
      </c>
      <c r="J178" s="61">
        <f t="shared" si="13"/>
        <v>46377</v>
      </c>
      <c r="K178" s="50">
        <v>45643</v>
      </c>
    </row>
    <row r="179" spans="2:11" x14ac:dyDescent="0.15">
      <c r="B179" s="50">
        <f t="shared" si="14"/>
        <v>46282</v>
      </c>
      <c r="C179" s="47" t="str">
        <f t="shared" si="10"/>
        <v>木</v>
      </c>
      <c r="D179" s="64"/>
      <c r="E179" s="64"/>
      <c r="F179" s="49" t="str">
        <f t="shared" si="11"/>
        <v/>
      </c>
      <c r="G179">
        <f>IF(F179="",MAX(G$9:G178)+1,0)</f>
        <v>110</v>
      </c>
      <c r="H179" s="50">
        <f t="shared" si="12"/>
        <v>46282</v>
      </c>
      <c r="I179">
        <f>IF(MAX(I$9:I178)&lt;G$8,MAX(I$9:I178)+1,0)</f>
        <v>170</v>
      </c>
      <c r="J179" s="61">
        <f t="shared" si="13"/>
        <v>46378</v>
      </c>
      <c r="K179" s="50">
        <v>45644</v>
      </c>
    </row>
    <row r="180" spans="2:11" x14ac:dyDescent="0.15">
      <c r="B180" s="50">
        <f t="shared" si="14"/>
        <v>46283</v>
      </c>
      <c r="C180" s="47" t="str">
        <f t="shared" si="10"/>
        <v>金</v>
      </c>
      <c r="D180" s="64"/>
      <c r="E180" s="64"/>
      <c r="F180" s="49" t="str">
        <f t="shared" si="11"/>
        <v/>
      </c>
      <c r="G180">
        <f>IF(F180="",MAX(G$9:G179)+1,0)</f>
        <v>111</v>
      </c>
      <c r="H180" s="50">
        <f t="shared" si="12"/>
        <v>46283</v>
      </c>
      <c r="I180">
        <f>IF(MAX(I$9:I179)&lt;G$8,MAX(I$9:I179)+1,0)</f>
        <v>171</v>
      </c>
      <c r="J180" s="61">
        <f t="shared" si="13"/>
        <v>46379</v>
      </c>
      <c r="K180" s="50">
        <v>45645</v>
      </c>
    </row>
    <row r="181" spans="2:11" x14ac:dyDescent="0.15">
      <c r="B181" s="50">
        <f t="shared" si="14"/>
        <v>46284</v>
      </c>
      <c r="C181" s="47" t="str">
        <f t="shared" si="10"/>
        <v>土</v>
      </c>
      <c r="D181" s="64"/>
      <c r="E181" s="64"/>
      <c r="F181" s="49" t="str">
        <f t="shared" si="11"/>
        <v>学校見学不可日</v>
      </c>
      <c r="G181">
        <f>IF(F181="",MAX(G$9:G180)+1,0)</f>
        <v>0</v>
      </c>
      <c r="H181" s="50" t="str">
        <f t="shared" si="12"/>
        <v/>
      </c>
      <c r="I181">
        <f>IF(MAX(I$9:I180)&lt;G$8,MAX(I$9:I180)+1,0)</f>
        <v>172</v>
      </c>
      <c r="J181" s="61">
        <f t="shared" si="13"/>
        <v>46380</v>
      </c>
      <c r="K181" s="50">
        <v>45646</v>
      </c>
    </row>
    <row r="182" spans="2:11" x14ac:dyDescent="0.15">
      <c r="B182" s="50">
        <f t="shared" si="14"/>
        <v>46285</v>
      </c>
      <c r="C182" s="47" t="str">
        <f t="shared" si="10"/>
        <v>日</v>
      </c>
      <c r="D182" s="64"/>
      <c r="E182" s="64"/>
      <c r="F182" s="49" t="str">
        <f t="shared" si="11"/>
        <v>学校見学不可日</v>
      </c>
      <c r="G182">
        <f>IF(F182="",MAX(G$9:G181)+1,0)</f>
        <v>0</v>
      </c>
      <c r="H182" s="50" t="str">
        <f t="shared" si="12"/>
        <v/>
      </c>
      <c r="I182">
        <f>IF(MAX(I$9:I181)&lt;G$8,MAX(I$9:I181)+1,0)</f>
        <v>173</v>
      </c>
      <c r="J182" s="61">
        <f t="shared" si="13"/>
        <v>46381</v>
      </c>
      <c r="K182" s="50">
        <v>45649</v>
      </c>
    </row>
    <row r="183" spans="2:11" x14ac:dyDescent="0.15">
      <c r="B183" s="50">
        <f t="shared" si="14"/>
        <v>46286</v>
      </c>
      <c r="C183" s="47" t="str">
        <f t="shared" si="10"/>
        <v>月</v>
      </c>
      <c r="D183" s="64" t="s">
        <v>109</v>
      </c>
      <c r="E183" s="64"/>
      <c r="F183" s="49" t="str">
        <f t="shared" si="11"/>
        <v>学校見学不可日</v>
      </c>
      <c r="G183">
        <f>IF(F183="",MAX(G$9:G182)+1,0)</f>
        <v>0</v>
      </c>
      <c r="H183" s="50" t="str">
        <f t="shared" si="12"/>
        <v/>
      </c>
      <c r="I183">
        <f>IF(MAX(I$9:I182)&lt;G$8,MAX(I$9:I182)+1,0)</f>
        <v>174</v>
      </c>
      <c r="J183" s="61">
        <f t="shared" si="13"/>
        <v>46384</v>
      </c>
      <c r="K183" s="50">
        <v>45650</v>
      </c>
    </row>
    <row r="184" spans="2:11" x14ac:dyDescent="0.15">
      <c r="B184" s="50">
        <f t="shared" si="14"/>
        <v>46287</v>
      </c>
      <c r="C184" s="47" t="str">
        <f t="shared" si="10"/>
        <v>火</v>
      </c>
      <c r="D184" s="64" t="s">
        <v>110</v>
      </c>
      <c r="E184" s="64"/>
      <c r="F184" s="49" t="str">
        <f t="shared" si="11"/>
        <v>学校見学不可日</v>
      </c>
      <c r="G184">
        <f>IF(F184="",MAX(G$9:G183)+1,0)</f>
        <v>0</v>
      </c>
      <c r="H184" s="50" t="str">
        <f t="shared" si="12"/>
        <v/>
      </c>
      <c r="I184">
        <f>IF(MAX(I$9:I183)&lt;G$8,MAX(I$9:I183)+1,0)</f>
        <v>175</v>
      </c>
      <c r="J184" s="61">
        <f t="shared" si="13"/>
        <v>46391</v>
      </c>
      <c r="K184" s="50">
        <v>45651</v>
      </c>
    </row>
    <row r="185" spans="2:11" x14ac:dyDescent="0.15">
      <c r="B185" s="50">
        <f t="shared" si="14"/>
        <v>46288</v>
      </c>
      <c r="C185" s="47" t="str">
        <f t="shared" si="10"/>
        <v>水</v>
      </c>
      <c r="D185" s="64" t="s">
        <v>62</v>
      </c>
      <c r="E185" s="64"/>
      <c r="F185" s="49" t="str">
        <f t="shared" si="11"/>
        <v>学校見学不可日</v>
      </c>
      <c r="G185">
        <f>IF(F185="",MAX(G$9:G184)+1,0)</f>
        <v>0</v>
      </c>
      <c r="H185" s="50" t="str">
        <f t="shared" si="12"/>
        <v/>
      </c>
      <c r="I185">
        <f>IF(MAX(I$9:I184)&lt;G$8,MAX(I$9:I184)+1,0)</f>
        <v>176</v>
      </c>
      <c r="J185" s="61">
        <f t="shared" si="13"/>
        <v>46392</v>
      </c>
      <c r="K185" s="50">
        <v>45652</v>
      </c>
    </row>
    <row r="186" spans="2:11" x14ac:dyDescent="0.15">
      <c r="B186" s="50">
        <f t="shared" si="14"/>
        <v>46289</v>
      </c>
      <c r="C186" s="47" t="str">
        <f t="shared" si="10"/>
        <v>木</v>
      </c>
      <c r="D186" s="64"/>
      <c r="E186" s="64"/>
      <c r="F186" s="49" t="str">
        <f t="shared" si="11"/>
        <v/>
      </c>
      <c r="G186">
        <f>IF(F186="",MAX(G$9:G185)+1,0)</f>
        <v>112</v>
      </c>
      <c r="H186" s="50">
        <f t="shared" si="12"/>
        <v>46289</v>
      </c>
      <c r="I186">
        <f>IF(MAX(I$9:I185)&lt;G$8,MAX(I$9:I185)+1,0)</f>
        <v>177</v>
      </c>
      <c r="J186" s="61">
        <f t="shared" si="13"/>
        <v>46393</v>
      </c>
      <c r="K186" s="50">
        <v>45653</v>
      </c>
    </row>
    <row r="187" spans="2:11" x14ac:dyDescent="0.15">
      <c r="B187" s="50">
        <f t="shared" si="14"/>
        <v>46290</v>
      </c>
      <c r="C187" s="47" t="str">
        <f t="shared" si="10"/>
        <v>金</v>
      </c>
      <c r="D187" s="64"/>
      <c r="E187" s="64"/>
      <c r="F187" s="49" t="str">
        <f t="shared" si="11"/>
        <v/>
      </c>
      <c r="G187">
        <f>IF(F187="",MAX(G$9:G186)+1,0)</f>
        <v>113</v>
      </c>
      <c r="H187" s="50">
        <f t="shared" si="12"/>
        <v>46290</v>
      </c>
      <c r="I187">
        <f>IF(MAX(I$9:I186)&lt;G$8,MAX(I$9:I186)+1,0)</f>
        <v>178</v>
      </c>
      <c r="J187" s="61">
        <f t="shared" si="13"/>
        <v>46394</v>
      </c>
      <c r="K187" s="50">
        <v>45663</v>
      </c>
    </row>
    <row r="188" spans="2:11" x14ac:dyDescent="0.15">
      <c r="B188" s="50">
        <f t="shared" si="14"/>
        <v>46291</v>
      </c>
      <c r="C188" s="47" t="str">
        <f t="shared" si="10"/>
        <v>土</v>
      </c>
      <c r="D188" s="64"/>
      <c r="E188" s="64"/>
      <c r="F188" s="49" t="str">
        <f t="shared" si="11"/>
        <v>学校見学不可日</v>
      </c>
      <c r="G188">
        <f>IF(F188="",MAX(G$9:G187)+1,0)</f>
        <v>0</v>
      </c>
      <c r="H188" s="50" t="str">
        <f t="shared" si="12"/>
        <v/>
      </c>
      <c r="I188">
        <f>IF(MAX(I$9:I187)&lt;G$8,MAX(I$9:I187)+1,0)</f>
        <v>179</v>
      </c>
      <c r="J188" s="61">
        <f t="shared" si="13"/>
        <v>46395</v>
      </c>
      <c r="K188" s="50">
        <v>45664</v>
      </c>
    </row>
    <row r="189" spans="2:11" x14ac:dyDescent="0.15">
      <c r="B189" s="50">
        <f t="shared" si="14"/>
        <v>46292</v>
      </c>
      <c r="C189" s="47" t="str">
        <f t="shared" si="10"/>
        <v>日</v>
      </c>
      <c r="D189" s="64"/>
      <c r="E189" s="64"/>
      <c r="F189" s="49" t="str">
        <f t="shared" si="11"/>
        <v>学校見学不可日</v>
      </c>
      <c r="G189">
        <f>IF(F189="",MAX(G$9:G188)+1,0)</f>
        <v>0</v>
      </c>
      <c r="H189" s="50" t="str">
        <f t="shared" si="12"/>
        <v/>
      </c>
      <c r="I189">
        <f>IF(MAX(I$9:I188)&lt;G$8,MAX(I$9:I188)+1,0)</f>
        <v>180</v>
      </c>
      <c r="J189" s="61">
        <f t="shared" si="13"/>
        <v>46399</v>
      </c>
      <c r="K189" s="50">
        <v>45665</v>
      </c>
    </row>
    <row r="190" spans="2:11" x14ac:dyDescent="0.15">
      <c r="B190" s="50">
        <f t="shared" si="14"/>
        <v>46293</v>
      </c>
      <c r="C190" s="47" t="str">
        <f t="shared" si="10"/>
        <v>月</v>
      </c>
      <c r="D190" s="64"/>
      <c r="E190" s="64"/>
      <c r="F190" s="49" t="str">
        <f t="shared" si="11"/>
        <v/>
      </c>
      <c r="G190">
        <f>IF(F190="",MAX(G$9:G189)+1,0)</f>
        <v>114</v>
      </c>
      <c r="H190" s="50">
        <f t="shared" si="12"/>
        <v>46293</v>
      </c>
      <c r="I190">
        <f>IF(MAX(I$9:I189)&lt;G$8,MAX(I$9:I189)+1,0)</f>
        <v>181</v>
      </c>
      <c r="J190" s="61">
        <f t="shared" si="13"/>
        <v>46400</v>
      </c>
      <c r="K190" s="50">
        <v>45666</v>
      </c>
    </row>
    <row r="191" spans="2:11" x14ac:dyDescent="0.15">
      <c r="B191" s="50">
        <f t="shared" si="14"/>
        <v>46294</v>
      </c>
      <c r="C191" s="47" t="str">
        <f t="shared" si="10"/>
        <v>火</v>
      </c>
      <c r="D191" s="64"/>
      <c r="E191" s="64"/>
      <c r="F191" s="49" t="str">
        <f t="shared" si="11"/>
        <v/>
      </c>
      <c r="G191">
        <f>IF(F191="",MAX(G$9:G190)+1,0)</f>
        <v>115</v>
      </c>
      <c r="H191" s="50">
        <f t="shared" si="12"/>
        <v>46294</v>
      </c>
      <c r="I191">
        <f>IF(MAX(I$9:I190)&lt;G$8,MAX(I$9:I190)+1,0)</f>
        <v>182</v>
      </c>
      <c r="J191" s="61">
        <f t="shared" si="13"/>
        <v>46401</v>
      </c>
      <c r="K191" s="50">
        <v>45667</v>
      </c>
    </row>
    <row r="192" spans="2:11" x14ac:dyDescent="0.15">
      <c r="B192" s="50">
        <f t="shared" si="14"/>
        <v>46295</v>
      </c>
      <c r="C192" s="47" t="str">
        <f t="shared" si="10"/>
        <v>水</v>
      </c>
      <c r="D192" s="64"/>
      <c r="E192" s="64"/>
      <c r="F192" s="49" t="str">
        <f t="shared" si="11"/>
        <v/>
      </c>
      <c r="G192">
        <f>IF(F192="",MAX(G$9:G191)+1,0)</f>
        <v>116</v>
      </c>
      <c r="H192" s="50">
        <f t="shared" si="12"/>
        <v>46295</v>
      </c>
      <c r="I192">
        <f>IF(MAX(I$9:I191)&lt;G$8,MAX(I$9:I191)+1,0)</f>
        <v>183</v>
      </c>
      <c r="J192" s="61">
        <f t="shared" si="13"/>
        <v>46402</v>
      </c>
      <c r="K192" s="50">
        <v>45671</v>
      </c>
    </row>
    <row r="193" spans="2:11" x14ac:dyDescent="0.15">
      <c r="B193" s="50">
        <f t="shared" si="14"/>
        <v>46296</v>
      </c>
      <c r="C193" s="47" t="str">
        <f t="shared" si="10"/>
        <v>木</v>
      </c>
      <c r="D193" s="64"/>
      <c r="E193" s="64"/>
      <c r="F193" s="49" t="str">
        <f t="shared" si="11"/>
        <v/>
      </c>
      <c r="G193">
        <f>IF(F193="",MAX(G$9:G192)+1,0)</f>
        <v>117</v>
      </c>
      <c r="H193" s="50">
        <f t="shared" si="12"/>
        <v>46296</v>
      </c>
      <c r="I193">
        <f>IF(MAX(I$9:I192)&lt;G$8,MAX(I$9:I192)+1,0)</f>
        <v>184</v>
      </c>
      <c r="J193" s="61">
        <f t="shared" si="13"/>
        <v>46405</v>
      </c>
      <c r="K193" s="50">
        <v>45672</v>
      </c>
    </row>
    <row r="194" spans="2:11" x14ac:dyDescent="0.15">
      <c r="B194" s="50">
        <f t="shared" si="14"/>
        <v>46297</v>
      </c>
      <c r="C194" s="47" t="str">
        <f t="shared" si="10"/>
        <v>金</v>
      </c>
      <c r="D194" s="64"/>
      <c r="E194" s="64"/>
      <c r="F194" s="49" t="str">
        <f t="shared" si="11"/>
        <v/>
      </c>
      <c r="G194">
        <f>IF(F194="",MAX(G$9:G193)+1,0)</f>
        <v>118</v>
      </c>
      <c r="H194" s="50">
        <f t="shared" si="12"/>
        <v>46297</v>
      </c>
      <c r="I194">
        <f>IF(MAX(I$9:I193)&lt;G$8,MAX(I$9:I193)+1,0)</f>
        <v>185</v>
      </c>
      <c r="J194" s="61">
        <f t="shared" si="13"/>
        <v>46406</v>
      </c>
      <c r="K194" s="50">
        <v>45673</v>
      </c>
    </row>
    <row r="195" spans="2:11" x14ac:dyDescent="0.15">
      <c r="B195" s="50">
        <f t="shared" si="14"/>
        <v>46298</v>
      </c>
      <c r="C195" s="47" t="str">
        <f t="shared" si="10"/>
        <v>土</v>
      </c>
      <c r="D195" s="64"/>
      <c r="E195" s="64"/>
      <c r="F195" s="49" t="str">
        <f t="shared" si="11"/>
        <v>学校見学不可日</v>
      </c>
      <c r="G195">
        <f>IF(F195="",MAX(G$9:G194)+1,0)</f>
        <v>0</v>
      </c>
      <c r="H195" s="50" t="str">
        <f t="shared" si="12"/>
        <v/>
      </c>
      <c r="I195">
        <f>IF(MAX(I$9:I194)&lt;G$8,MAX(I$9:I194)+1,0)</f>
        <v>186</v>
      </c>
      <c r="J195" s="61">
        <f t="shared" si="13"/>
        <v>46407</v>
      </c>
      <c r="K195" s="50">
        <v>45674</v>
      </c>
    </row>
    <row r="196" spans="2:11" x14ac:dyDescent="0.15">
      <c r="B196" s="50">
        <f t="shared" si="14"/>
        <v>46299</v>
      </c>
      <c r="C196" s="47" t="str">
        <f t="shared" si="10"/>
        <v>日</v>
      </c>
      <c r="D196" s="64"/>
      <c r="E196" s="64"/>
      <c r="F196" s="49" t="str">
        <f t="shared" si="11"/>
        <v>学校見学不可日</v>
      </c>
      <c r="G196">
        <f>IF(F196="",MAX(G$9:G195)+1,0)</f>
        <v>0</v>
      </c>
      <c r="H196" s="50" t="str">
        <f t="shared" si="12"/>
        <v/>
      </c>
      <c r="I196">
        <f>IF(MAX(I$9:I195)&lt;G$8,MAX(I$9:I195)+1,0)</f>
        <v>187</v>
      </c>
      <c r="J196" s="61">
        <f t="shared" si="13"/>
        <v>46408</v>
      </c>
      <c r="K196" s="50">
        <v>45677</v>
      </c>
    </row>
    <row r="197" spans="2:11" x14ac:dyDescent="0.15">
      <c r="B197" s="50">
        <f t="shared" si="14"/>
        <v>46300</v>
      </c>
      <c r="C197" s="47" t="str">
        <f t="shared" si="10"/>
        <v>月</v>
      </c>
      <c r="D197" s="64"/>
      <c r="E197" s="64"/>
      <c r="F197" s="49" t="str">
        <f t="shared" si="11"/>
        <v/>
      </c>
      <c r="G197">
        <f>IF(F197="",MAX(G$9:G196)+1,0)</f>
        <v>119</v>
      </c>
      <c r="H197" s="50">
        <f t="shared" si="12"/>
        <v>46300</v>
      </c>
      <c r="I197">
        <f>IF(MAX(I$9:I196)&lt;G$8,MAX(I$9:I196)+1,0)</f>
        <v>188</v>
      </c>
      <c r="J197" s="61">
        <f t="shared" si="13"/>
        <v>46409</v>
      </c>
      <c r="K197" s="50">
        <v>45678</v>
      </c>
    </row>
    <row r="198" spans="2:11" x14ac:dyDescent="0.15">
      <c r="B198" s="50">
        <f t="shared" si="14"/>
        <v>46301</v>
      </c>
      <c r="C198" s="47" t="str">
        <f t="shared" si="10"/>
        <v>火</v>
      </c>
      <c r="D198" s="64"/>
      <c r="E198" s="64"/>
      <c r="F198" s="49" t="str">
        <f t="shared" si="11"/>
        <v/>
      </c>
      <c r="G198">
        <f>IF(F198="",MAX(G$9:G197)+1,0)</f>
        <v>120</v>
      </c>
      <c r="H198" s="50">
        <f t="shared" si="12"/>
        <v>46301</v>
      </c>
      <c r="I198">
        <f>IF(MAX(I$9:I197)&lt;G$8,MAX(I$9:I197)+1,0)</f>
        <v>189</v>
      </c>
      <c r="J198" s="61">
        <f t="shared" si="13"/>
        <v>46412</v>
      </c>
      <c r="K198" s="50">
        <v>45679</v>
      </c>
    </row>
    <row r="199" spans="2:11" x14ac:dyDescent="0.15">
      <c r="B199" s="50">
        <f t="shared" si="14"/>
        <v>46302</v>
      </c>
      <c r="C199" s="47" t="str">
        <f t="shared" si="10"/>
        <v>水</v>
      </c>
      <c r="D199" s="64"/>
      <c r="E199" s="64"/>
      <c r="F199" s="49" t="str">
        <f t="shared" si="11"/>
        <v/>
      </c>
      <c r="G199">
        <f>IF(F199="",MAX(G$9:G198)+1,0)</f>
        <v>121</v>
      </c>
      <c r="H199" s="50">
        <f t="shared" si="12"/>
        <v>46302</v>
      </c>
      <c r="I199">
        <f>IF(MAX(I$9:I198)&lt;G$8,MAX(I$9:I198)+1,0)</f>
        <v>190</v>
      </c>
      <c r="J199" s="61">
        <f t="shared" si="13"/>
        <v>46413</v>
      </c>
      <c r="K199" s="50">
        <v>45680</v>
      </c>
    </row>
    <row r="200" spans="2:11" x14ac:dyDescent="0.15">
      <c r="B200" s="50">
        <f t="shared" si="14"/>
        <v>46303</v>
      </c>
      <c r="C200" s="47" t="str">
        <f t="shared" si="10"/>
        <v>木</v>
      </c>
      <c r="D200" s="64"/>
      <c r="E200" s="64"/>
      <c r="F200" s="49" t="str">
        <f t="shared" si="11"/>
        <v/>
      </c>
      <c r="G200">
        <f>IF(F200="",MAX(G$9:G199)+1,0)</f>
        <v>122</v>
      </c>
      <c r="H200" s="50">
        <f t="shared" si="12"/>
        <v>46303</v>
      </c>
      <c r="I200">
        <f>IF(MAX(I$9:I199)&lt;G$8,MAX(I$9:I199)+1,0)</f>
        <v>191</v>
      </c>
      <c r="J200" s="61">
        <f t="shared" si="13"/>
        <v>46414</v>
      </c>
      <c r="K200" s="50">
        <v>45681</v>
      </c>
    </row>
    <row r="201" spans="2:11" x14ac:dyDescent="0.15">
      <c r="B201" s="50">
        <f t="shared" si="14"/>
        <v>46304</v>
      </c>
      <c r="C201" s="47" t="str">
        <f t="shared" si="10"/>
        <v>金</v>
      </c>
      <c r="D201" s="64"/>
      <c r="E201" s="64"/>
      <c r="F201" s="49" t="str">
        <f t="shared" si="11"/>
        <v/>
      </c>
      <c r="G201">
        <f>IF(F201="",MAX(G$9:G200)+1,0)</f>
        <v>123</v>
      </c>
      <c r="H201" s="50">
        <f t="shared" si="12"/>
        <v>46304</v>
      </c>
      <c r="I201">
        <f>IF(MAX(I$9:I200)&lt;G$8,MAX(I$9:I200)+1,0)</f>
        <v>192</v>
      </c>
      <c r="J201" s="61">
        <f t="shared" si="13"/>
        <v>46415</v>
      </c>
      <c r="K201" s="50">
        <v>45684</v>
      </c>
    </row>
    <row r="202" spans="2:11" x14ac:dyDescent="0.15">
      <c r="B202" s="50">
        <f t="shared" si="14"/>
        <v>46305</v>
      </c>
      <c r="C202" s="47" t="str">
        <f t="shared" ref="C202:C265" si="15">VLOOKUP(WEEKDAY(B202,2),$B$1:$C$7,2)</f>
        <v>土</v>
      </c>
      <c r="D202" s="64"/>
      <c r="E202" s="64"/>
      <c r="F202" s="49" t="str">
        <f t="shared" si="11"/>
        <v>学校見学不可日</v>
      </c>
      <c r="G202">
        <f>IF(F202="",MAX(G$9:G201)+1,0)</f>
        <v>0</v>
      </c>
      <c r="H202" s="50" t="str">
        <f t="shared" si="12"/>
        <v/>
      </c>
      <c r="I202">
        <f>IF(MAX(I$9:I201)&lt;G$8,MAX(I$9:I201)+1,0)</f>
        <v>193</v>
      </c>
      <c r="J202" s="61">
        <f t="shared" si="13"/>
        <v>46416</v>
      </c>
      <c r="K202" s="50">
        <v>45685</v>
      </c>
    </row>
    <row r="203" spans="2:11" x14ac:dyDescent="0.15">
      <c r="B203" s="50">
        <f t="shared" si="14"/>
        <v>46306</v>
      </c>
      <c r="C203" s="47" t="str">
        <f t="shared" si="15"/>
        <v>日</v>
      </c>
      <c r="D203" s="64"/>
      <c r="E203" s="64"/>
      <c r="F203" s="49" t="str">
        <f t="shared" ref="F203:F266" si="16">IF(OR(C203=C$6,C203=C$7,E203&lt;&gt;"",D203&lt;&gt;""),"学校見学不可日","")</f>
        <v>学校見学不可日</v>
      </c>
      <c r="G203">
        <f>IF(F203="",MAX(G$9:G202)+1,0)</f>
        <v>0</v>
      </c>
      <c r="H203" s="50" t="str">
        <f t="shared" ref="H203:H266" si="17">IF(G203&lt;&gt;0,B203,"")</f>
        <v/>
      </c>
      <c r="I203">
        <f>IF(MAX(I$9:I202)&lt;G$8,MAX(I$9:I202)+1,0)</f>
        <v>194</v>
      </c>
      <c r="J203" s="61">
        <f t="shared" ref="J203:J260" si="18">VLOOKUP(I203,G$10:H$375,2,FALSE)</f>
        <v>46420</v>
      </c>
      <c r="K203" s="50">
        <v>45686</v>
      </c>
    </row>
    <row r="204" spans="2:11" x14ac:dyDescent="0.15">
      <c r="B204" s="50">
        <f t="shared" ref="B204:B267" si="19">B203+1</f>
        <v>46307</v>
      </c>
      <c r="C204" s="47" t="str">
        <f t="shared" si="15"/>
        <v>月</v>
      </c>
      <c r="D204" s="64" t="s">
        <v>111</v>
      </c>
      <c r="E204" s="64"/>
      <c r="F204" s="49" t="str">
        <f t="shared" si="16"/>
        <v>学校見学不可日</v>
      </c>
      <c r="G204">
        <f>IF(F204="",MAX(G$9:G203)+1,0)</f>
        <v>0</v>
      </c>
      <c r="H204" s="50" t="str">
        <f t="shared" si="17"/>
        <v/>
      </c>
      <c r="I204">
        <f>IF(MAX(I$9:I203)&lt;G$8,MAX(I$9:I203)+1,0)</f>
        <v>195</v>
      </c>
      <c r="J204" s="61">
        <f t="shared" si="18"/>
        <v>46421</v>
      </c>
      <c r="K204" s="50">
        <v>45687</v>
      </c>
    </row>
    <row r="205" spans="2:11" x14ac:dyDescent="0.15">
      <c r="B205" s="50">
        <f t="shared" si="19"/>
        <v>46308</v>
      </c>
      <c r="C205" s="47" t="str">
        <f t="shared" si="15"/>
        <v>火</v>
      </c>
      <c r="D205" s="64"/>
      <c r="E205" s="64"/>
      <c r="F205" s="49" t="str">
        <f t="shared" si="16"/>
        <v/>
      </c>
      <c r="G205">
        <f>IF(F205="",MAX(G$9:G204)+1,0)</f>
        <v>124</v>
      </c>
      <c r="H205" s="50">
        <f t="shared" si="17"/>
        <v>46308</v>
      </c>
      <c r="I205">
        <f>IF(MAX(I$9:I204)&lt;G$8,MAX(I$9:I204)+1,0)</f>
        <v>196</v>
      </c>
      <c r="J205" s="61">
        <f t="shared" si="18"/>
        <v>46422</v>
      </c>
      <c r="K205" s="50">
        <v>45688</v>
      </c>
    </row>
    <row r="206" spans="2:11" x14ac:dyDescent="0.15">
      <c r="B206" s="50">
        <f t="shared" si="19"/>
        <v>46309</v>
      </c>
      <c r="C206" s="47" t="str">
        <f t="shared" si="15"/>
        <v>水</v>
      </c>
      <c r="D206" s="64"/>
      <c r="E206" s="64"/>
      <c r="F206" s="49" t="str">
        <f t="shared" si="16"/>
        <v/>
      </c>
      <c r="G206">
        <f>IF(F206="",MAX(G$9:G205)+1,0)</f>
        <v>125</v>
      </c>
      <c r="H206" s="50">
        <f t="shared" si="17"/>
        <v>46309</v>
      </c>
      <c r="I206">
        <f>IF(MAX(I$9:I205)&lt;G$8,MAX(I$9:I205)+1,0)</f>
        <v>197</v>
      </c>
      <c r="J206" s="61">
        <f t="shared" si="18"/>
        <v>46423</v>
      </c>
      <c r="K206" s="50">
        <v>45692</v>
      </c>
    </row>
    <row r="207" spans="2:11" x14ac:dyDescent="0.15">
      <c r="B207" s="50">
        <f t="shared" si="19"/>
        <v>46310</v>
      </c>
      <c r="C207" s="47" t="str">
        <f t="shared" si="15"/>
        <v>木</v>
      </c>
      <c r="D207" s="64"/>
      <c r="E207" s="64"/>
      <c r="F207" s="49" t="str">
        <f t="shared" si="16"/>
        <v/>
      </c>
      <c r="G207">
        <f>IF(F207="",MAX(G$9:G206)+1,0)</f>
        <v>126</v>
      </c>
      <c r="H207" s="50">
        <f t="shared" si="17"/>
        <v>46310</v>
      </c>
      <c r="I207">
        <f>IF(MAX(I$9:I206)&lt;G$8,MAX(I$9:I206)+1,0)</f>
        <v>198</v>
      </c>
      <c r="J207" s="61">
        <f t="shared" si="18"/>
        <v>46426</v>
      </c>
      <c r="K207" s="50">
        <v>45693</v>
      </c>
    </row>
    <row r="208" spans="2:11" x14ac:dyDescent="0.15">
      <c r="B208" s="50">
        <f t="shared" si="19"/>
        <v>46311</v>
      </c>
      <c r="C208" s="47" t="str">
        <f t="shared" si="15"/>
        <v>金</v>
      </c>
      <c r="D208" s="64"/>
      <c r="E208" s="64"/>
      <c r="F208" s="49" t="str">
        <f t="shared" si="16"/>
        <v/>
      </c>
      <c r="G208">
        <f>IF(F208="",MAX(G$9:G207)+1,0)</f>
        <v>127</v>
      </c>
      <c r="H208" s="50">
        <f t="shared" si="17"/>
        <v>46311</v>
      </c>
      <c r="I208">
        <f>IF(MAX(I$9:I207)&lt;G$8,MAX(I$9:I207)+1,0)</f>
        <v>199</v>
      </c>
      <c r="J208" s="61">
        <f t="shared" si="18"/>
        <v>46427</v>
      </c>
      <c r="K208" s="50">
        <v>45694</v>
      </c>
    </row>
    <row r="209" spans="2:11" x14ac:dyDescent="0.15">
      <c r="B209" s="50">
        <f t="shared" si="19"/>
        <v>46312</v>
      </c>
      <c r="C209" s="47" t="str">
        <f t="shared" si="15"/>
        <v>土</v>
      </c>
      <c r="D209" s="64"/>
      <c r="E209" s="64"/>
      <c r="F209" s="49" t="str">
        <f t="shared" si="16"/>
        <v>学校見学不可日</v>
      </c>
      <c r="G209">
        <f>IF(F209="",MAX(G$9:G208)+1,0)</f>
        <v>0</v>
      </c>
      <c r="H209" s="50" t="str">
        <f t="shared" si="17"/>
        <v/>
      </c>
      <c r="I209">
        <f>IF(MAX(I$9:I208)&lt;G$8,MAX(I$9:I208)+1,0)</f>
        <v>200</v>
      </c>
      <c r="J209" s="61">
        <f t="shared" si="18"/>
        <v>46428</v>
      </c>
      <c r="K209" s="50">
        <v>45695</v>
      </c>
    </row>
    <row r="210" spans="2:11" x14ac:dyDescent="0.15">
      <c r="B210" s="50">
        <f t="shared" si="19"/>
        <v>46313</v>
      </c>
      <c r="C210" s="47" t="str">
        <f t="shared" si="15"/>
        <v>日</v>
      </c>
      <c r="D210" s="64"/>
      <c r="E210" s="64"/>
      <c r="F210" s="49" t="str">
        <f t="shared" si="16"/>
        <v>学校見学不可日</v>
      </c>
      <c r="G210">
        <f>IF(F210="",MAX(G$9:G209)+1,0)</f>
        <v>0</v>
      </c>
      <c r="H210" s="50" t="str">
        <f t="shared" si="17"/>
        <v/>
      </c>
      <c r="I210">
        <f>IF(MAX(I$9:I209)&lt;G$8,MAX(I$9:I209)+1,0)</f>
        <v>201</v>
      </c>
      <c r="J210" s="61">
        <f t="shared" si="18"/>
        <v>46430</v>
      </c>
      <c r="K210" s="50">
        <v>45698</v>
      </c>
    </row>
    <row r="211" spans="2:11" x14ac:dyDescent="0.15">
      <c r="B211" s="50">
        <f t="shared" si="19"/>
        <v>46314</v>
      </c>
      <c r="C211" s="47" t="str">
        <f t="shared" si="15"/>
        <v>月</v>
      </c>
      <c r="D211" s="64"/>
      <c r="E211" s="64"/>
      <c r="F211" s="49" t="str">
        <f t="shared" si="16"/>
        <v/>
      </c>
      <c r="G211">
        <f>IF(F211="",MAX(G$9:G210)+1,0)</f>
        <v>128</v>
      </c>
      <c r="H211" s="50">
        <f t="shared" si="17"/>
        <v>46314</v>
      </c>
      <c r="I211">
        <f>IF(MAX(I$9:I210)&lt;G$8,MAX(I$9:I210)+1,0)</f>
        <v>202</v>
      </c>
      <c r="J211" s="61">
        <f t="shared" si="18"/>
        <v>46433</v>
      </c>
      <c r="K211" s="50">
        <v>45700</v>
      </c>
    </row>
    <row r="212" spans="2:11" x14ac:dyDescent="0.15">
      <c r="B212" s="50">
        <f t="shared" si="19"/>
        <v>46315</v>
      </c>
      <c r="C212" s="47" t="str">
        <f t="shared" si="15"/>
        <v>火</v>
      </c>
      <c r="D212" s="64"/>
      <c r="E212" s="64"/>
      <c r="F212" s="49" t="str">
        <f t="shared" si="16"/>
        <v/>
      </c>
      <c r="G212">
        <f>IF(F212="",MAX(G$9:G211)+1,0)</f>
        <v>129</v>
      </c>
      <c r="H212" s="50">
        <f t="shared" si="17"/>
        <v>46315</v>
      </c>
      <c r="I212">
        <f>IF(MAX(I$9:I211)&lt;G$8,MAX(I$9:I211)+1,0)</f>
        <v>203</v>
      </c>
      <c r="J212" s="61">
        <f t="shared" si="18"/>
        <v>46434</v>
      </c>
      <c r="K212" s="50">
        <v>45701</v>
      </c>
    </row>
    <row r="213" spans="2:11" x14ac:dyDescent="0.15">
      <c r="B213" s="50">
        <f t="shared" si="19"/>
        <v>46316</v>
      </c>
      <c r="C213" s="47" t="str">
        <f t="shared" si="15"/>
        <v>水</v>
      </c>
      <c r="D213" s="64"/>
      <c r="E213" s="64"/>
      <c r="F213" s="49" t="str">
        <f t="shared" si="16"/>
        <v/>
      </c>
      <c r="G213">
        <f>IF(F213="",MAX(G$9:G212)+1,0)</f>
        <v>130</v>
      </c>
      <c r="H213" s="50">
        <f t="shared" si="17"/>
        <v>46316</v>
      </c>
      <c r="I213">
        <f>IF(MAX(I$9:I212)&lt;G$8,MAX(I$9:I212)+1,0)</f>
        <v>204</v>
      </c>
      <c r="J213" s="61">
        <f t="shared" si="18"/>
        <v>46435</v>
      </c>
      <c r="K213" s="50">
        <v>45702</v>
      </c>
    </row>
    <row r="214" spans="2:11" x14ac:dyDescent="0.15">
      <c r="B214" s="50">
        <f t="shared" si="19"/>
        <v>46317</v>
      </c>
      <c r="C214" s="47" t="str">
        <f t="shared" si="15"/>
        <v>木</v>
      </c>
      <c r="D214" s="64"/>
      <c r="E214" s="64"/>
      <c r="F214" s="49" t="str">
        <f t="shared" si="16"/>
        <v/>
      </c>
      <c r="G214">
        <f>IF(F214="",MAX(G$9:G213)+1,0)</f>
        <v>131</v>
      </c>
      <c r="H214" s="50">
        <f t="shared" si="17"/>
        <v>46317</v>
      </c>
      <c r="I214">
        <f>IF(MAX(I$9:I213)&lt;G$8,MAX(I$9:I213)+1,0)</f>
        <v>205</v>
      </c>
      <c r="J214" s="61">
        <f t="shared" si="18"/>
        <v>46436</v>
      </c>
      <c r="K214" s="50">
        <v>45705</v>
      </c>
    </row>
    <row r="215" spans="2:11" x14ac:dyDescent="0.15">
      <c r="B215" s="50">
        <f t="shared" si="19"/>
        <v>46318</v>
      </c>
      <c r="C215" s="47" t="str">
        <f t="shared" si="15"/>
        <v>金</v>
      </c>
      <c r="D215" s="64"/>
      <c r="E215" s="64"/>
      <c r="F215" s="49" t="str">
        <f t="shared" si="16"/>
        <v/>
      </c>
      <c r="G215">
        <f>IF(F215="",MAX(G$9:G214)+1,0)</f>
        <v>132</v>
      </c>
      <c r="H215" s="50">
        <f t="shared" si="17"/>
        <v>46318</v>
      </c>
      <c r="I215">
        <f>IF(MAX(I$9:I214)&lt;G$8,MAX(I$9:I214)+1,0)</f>
        <v>206</v>
      </c>
      <c r="J215" s="61">
        <f t="shared" si="18"/>
        <v>46437</v>
      </c>
      <c r="K215" s="50">
        <v>45706</v>
      </c>
    </row>
    <row r="216" spans="2:11" x14ac:dyDescent="0.15">
      <c r="B216" s="50">
        <f t="shared" si="19"/>
        <v>46319</v>
      </c>
      <c r="C216" s="47" t="str">
        <f t="shared" si="15"/>
        <v>土</v>
      </c>
      <c r="D216" s="64"/>
      <c r="E216" s="64"/>
      <c r="F216" s="49" t="str">
        <f t="shared" si="16"/>
        <v>学校見学不可日</v>
      </c>
      <c r="G216">
        <f>IF(F216="",MAX(G$9:G215)+1,0)</f>
        <v>0</v>
      </c>
      <c r="H216" s="50" t="str">
        <f t="shared" si="17"/>
        <v/>
      </c>
      <c r="I216">
        <f>IF(MAX(I$9:I215)&lt;G$8,MAX(I$9:I215)+1,0)</f>
        <v>207</v>
      </c>
      <c r="J216" s="61">
        <f t="shared" si="18"/>
        <v>46440</v>
      </c>
      <c r="K216" s="50">
        <v>45707</v>
      </c>
    </row>
    <row r="217" spans="2:11" x14ac:dyDescent="0.15">
      <c r="B217" s="50">
        <f t="shared" si="19"/>
        <v>46320</v>
      </c>
      <c r="C217" s="47" t="str">
        <f t="shared" si="15"/>
        <v>日</v>
      </c>
      <c r="D217" s="64"/>
      <c r="E217" s="64"/>
      <c r="F217" s="49" t="str">
        <f t="shared" si="16"/>
        <v>学校見学不可日</v>
      </c>
      <c r="G217">
        <f>IF(F217="",MAX(G$9:G216)+1,0)</f>
        <v>0</v>
      </c>
      <c r="H217" s="50" t="str">
        <f t="shared" si="17"/>
        <v/>
      </c>
      <c r="I217">
        <f>IF(MAX(I$9:I216)&lt;G$8,MAX(I$9:I216)+1,0)</f>
        <v>208</v>
      </c>
      <c r="J217" s="61">
        <f t="shared" si="18"/>
        <v>46442</v>
      </c>
      <c r="K217" s="50">
        <v>45708</v>
      </c>
    </row>
    <row r="218" spans="2:11" x14ac:dyDescent="0.15">
      <c r="B218" s="50">
        <f t="shared" si="19"/>
        <v>46321</v>
      </c>
      <c r="C218" s="47" t="str">
        <f t="shared" si="15"/>
        <v>月</v>
      </c>
      <c r="D218" s="64"/>
      <c r="E218" s="64" t="s">
        <v>114</v>
      </c>
      <c r="F218" s="49" t="str">
        <f t="shared" si="16"/>
        <v>学校見学不可日</v>
      </c>
      <c r="G218">
        <f>IF(F218="",MAX(G$9:G217)+1,0)</f>
        <v>0</v>
      </c>
      <c r="H218" s="50" t="str">
        <f t="shared" si="17"/>
        <v/>
      </c>
      <c r="I218">
        <f>IF(MAX(I$9:I217)&lt;G$8,MAX(I$9:I217)+1,0)</f>
        <v>209</v>
      </c>
      <c r="J218" s="61">
        <f t="shared" si="18"/>
        <v>46443</v>
      </c>
      <c r="K218" s="50">
        <v>45709</v>
      </c>
    </row>
    <row r="219" spans="2:11" x14ac:dyDescent="0.15">
      <c r="B219" s="50">
        <f t="shared" si="19"/>
        <v>46322</v>
      </c>
      <c r="C219" s="47" t="str">
        <f t="shared" si="15"/>
        <v>火</v>
      </c>
      <c r="D219" s="64"/>
      <c r="E219" s="64"/>
      <c r="F219" s="49" t="str">
        <f t="shared" si="16"/>
        <v/>
      </c>
      <c r="G219">
        <f>IF(F219="",MAX(G$9:G218)+1,0)</f>
        <v>133</v>
      </c>
      <c r="H219" s="50">
        <f t="shared" si="17"/>
        <v>46322</v>
      </c>
      <c r="I219">
        <f>IF(MAX(I$9:I218)&lt;G$8,MAX(I$9:I218)+1,0)</f>
        <v>210</v>
      </c>
      <c r="J219" s="61">
        <f t="shared" si="18"/>
        <v>46444</v>
      </c>
      <c r="K219" s="50">
        <v>45713</v>
      </c>
    </row>
    <row r="220" spans="2:11" x14ac:dyDescent="0.15">
      <c r="B220" s="50">
        <f t="shared" si="19"/>
        <v>46323</v>
      </c>
      <c r="C220" s="47" t="str">
        <f t="shared" si="15"/>
        <v>水</v>
      </c>
      <c r="D220" s="64"/>
      <c r="E220" s="64"/>
      <c r="F220" s="49" t="str">
        <f t="shared" si="16"/>
        <v/>
      </c>
      <c r="G220">
        <f>IF(F220="",MAX(G$9:G219)+1,0)</f>
        <v>134</v>
      </c>
      <c r="H220" s="50">
        <f t="shared" si="17"/>
        <v>46323</v>
      </c>
      <c r="I220">
        <f>IF(MAX(I$9:I219)&lt;G$8,MAX(I$9:I219)+1,0)</f>
        <v>211</v>
      </c>
      <c r="J220" s="61">
        <f t="shared" si="18"/>
        <v>46447</v>
      </c>
      <c r="K220" s="50">
        <v>45714</v>
      </c>
    </row>
    <row r="221" spans="2:11" x14ac:dyDescent="0.15">
      <c r="B221" s="50">
        <f t="shared" si="19"/>
        <v>46324</v>
      </c>
      <c r="C221" s="47" t="str">
        <f t="shared" si="15"/>
        <v>木</v>
      </c>
      <c r="D221" s="64"/>
      <c r="E221" s="64"/>
      <c r="F221" s="49" t="str">
        <f t="shared" si="16"/>
        <v/>
      </c>
      <c r="G221">
        <f>IF(F221="",MAX(G$9:G220)+1,0)</f>
        <v>135</v>
      </c>
      <c r="H221" s="50">
        <f t="shared" si="17"/>
        <v>46324</v>
      </c>
      <c r="I221">
        <f>IF(MAX(I$9:I220)&lt;G$8,MAX(I$9:I220)+1,0)</f>
        <v>212</v>
      </c>
      <c r="J221" s="61">
        <f t="shared" si="18"/>
        <v>46448</v>
      </c>
      <c r="K221" s="50">
        <v>45715</v>
      </c>
    </row>
    <row r="222" spans="2:11" x14ac:dyDescent="0.15">
      <c r="B222" s="50">
        <f t="shared" si="19"/>
        <v>46325</v>
      </c>
      <c r="C222" s="47" t="str">
        <f t="shared" si="15"/>
        <v>金</v>
      </c>
      <c r="D222" s="64"/>
      <c r="E222" s="64"/>
      <c r="F222" s="49" t="str">
        <f t="shared" si="16"/>
        <v/>
      </c>
      <c r="G222">
        <f>IF(F222="",MAX(G$9:G221)+1,0)</f>
        <v>136</v>
      </c>
      <c r="H222" s="50">
        <f t="shared" si="17"/>
        <v>46325</v>
      </c>
      <c r="I222">
        <f>IF(MAX(I$9:I221)&lt;G$8,MAX(I$9:I221)+1,0)</f>
        <v>213</v>
      </c>
      <c r="J222" s="61">
        <f t="shared" si="18"/>
        <v>46449</v>
      </c>
      <c r="K222" s="50">
        <v>45716</v>
      </c>
    </row>
    <row r="223" spans="2:11" x14ac:dyDescent="0.15">
      <c r="B223" s="50">
        <f t="shared" si="19"/>
        <v>46326</v>
      </c>
      <c r="C223" s="47" t="str">
        <f t="shared" si="15"/>
        <v>土</v>
      </c>
      <c r="D223" s="64"/>
      <c r="E223" s="64"/>
      <c r="F223" s="49" t="str">
        <f t="shared" si="16"/>
        <v>学校見学不可日</v>
      </c>
      <c r="G223">
        <f>IF(F223="",MAX(G$9:G222)+1,0)</f>
        <v>0</v>
      </c>
      <c r="H223" s="50" t="str">
        <f t="shared" si="17"/>
        <v/>
      </c>
      <c r="I223">
        <f>IF(MAX(I$9:I222)&lt;G$8,MAX(I$9:I222)+1,0)</f>
        <v>214</v>
      </c>
      <c r="J223" s="61">
        <f t="shared" si="18"/>
        <v>46450</v>
      </c>
      <c r="K223" s="50">
        <v>45719</v>
      </c>
    </row>
    <row r="224" spans="2:11" x14ac:dyDescent="0.15">
      <c r="B224" s="50">
        <f t="shared" si="19"/>
        <v>46327</v>
      </c>
      <c r="C224" s="47" t="str">
        <f t="shared" si="15"/>
        <v>日</v>
      </c>
      <c r="D224" s="64"/>
      <c r="E224" s="64"/>
      <c r="F224" s="49" t="str">
        <f t="shared" si="16"/>
        <v>学校見学不可日</v>
      </c>
      <c r="G224">
        <f>IF(F224="",MAX(G$9:G223)+1,0)</f>
        <v>0</v>
      </c>
      <c r="H224" s="50" t="str">
        <f t="shared" si="17"/>
        <v/>
      </c>
      <c r="I224">
        <f>IF(MAX(I$9:I223)&lt;G$8,MAX(I$9:I223)+1,0)</f>
        <v>215</v>
      </c>
      <c r="J224" s="61">
        <f t="shared" si="18"/>
        <v>46451</v>
      </c>
      <c r="K224" s="50">
        <v>45720</v>
      </c>
    </row>
    <row r="225" spans="2:11" x14ac:dyDescent="0.15">
      <c r="B225" s="50">
        <f t="shared" si="19"/>
        <v>46328</v>
      </c>
      <c r="C225" s="47" t="str">
        <f t="shared" si="15"/>
        <v>月</v>
      </c>
      <c r="D225" s="64"/>
      <c r="E225" s="64"/>
      <c r="F225" s="49" t="str">
        <f t="shared" si="16"/>
        <v/>
      </c>
      <c r="G225">
        <f>IF(F225="",MAX(G$9:G224)+1,0)</f>
        <v>137</v>
      </c>
      <c r="H225" s="50">
        <f t="shared" si="17"/>
        <v>46328</v>
      </c>
      <c r="I225">
        <f>IF(MAX(I$9:I224)&lt;G$8,MAX(I$9:I224)+1,0)</f>
        <v>216</v>
      </c>
      <c r="J225" s="61">
        <f t="shared" si="18"/>
        <v>46468</v>
      </c>
      <c r="K225" s="50">
        <v>45721</v>
      </c>
    </row>
    <row r="226" spans="2:11" x14ac:dyDescent="0.15">
      <c r="B226" s="50">
        <f t="shared" si="19"/>
        <v>46329</v>
      </c>
      <c r="C226" s="47" t="str">
        <f t="shared" si="15"/>
        <v>火</v>
      </c>
      <c r="D226" s="64" t="s">
        <v>63</v>
      </c>
      <c r="E226" s="64"/>
      <c r="F226" s="49" t="str">
        <f t="shared" si="16"/>
        <v>学校見学不可日</v>
      </c>
      <c r="G226">
        <f>IF(F226="",MAX(G$9:G225)+1,0)</f>
        <v>0</v>
      </c>
      <c r="H226" s="50" t="str">
        <f t="shared" si="17"/>
        <v/>
      </c>
      <c r="I226">
        <f>IF(MAX(I$9:I225)&lt;G$8,MAX(I$9:I225)+1,0)</f>
        <v>217</v>
      </c>
      <c r="J226" s="61">
        <f t="shared" si="18"/>
        <v>46469</v>
      </c>
      <c r="K226" s="50">
        <v>45722</v>
      </c>
    </row>
    <row r="227" spans="2:11" x14ac:dyDescent="0.15">
      <c r="B227" s="50">
        <f t="shared" si="19"/>
        <v>46330</v>
      </c>
      <c r="C227" s="47" t="str">
        <f t="shared" si="15"/>
        <v>水</v>
      </c>
      <c r="D227" s="64"/>
      <c r="E227" s="64"/>
      <c r="F227" s="49" t="str">
        <f t="shared" si="16"/>
        <v/>
      </c>
      <c r="G227">
        <f>IF(F227="",MAX(G$9:G226)+1,0)</f>
        <v>138</v>
      </c>
      <c r="H227" s="50">
        <f t="shared" si="17"/>
        <v>46330</v>
      </c>
      <c r="I227">
        <f>IF(MAX(I$9:I226)&lt;G$8,MAX(I$9:I226)+1,0)</f>
        <v>218</v>
      </c>
      <c r="J227" s="61">
        <f t="shared" si="18"/>
        <v>46470</v>
      </c>
      <c r="K227" s="50">
        <v>45723</v>
      </c>
    </row>
    <row r="228" spans="2:11" x14ac:dyDescent="0.15">
      <c r="B228" s="50">
        <f t="shared" si="19"/>
        <v>46331</v>
      </c>
      <c r="C228" s="47" t="str">
        <f t="shared" si="15"/>
        <v>木</v>
      </c>
      <c r="D228" s="64"/>
      <c r="E228" s="64"/>
      <c r="F228" s="49" t="str">
        <f t="shared" si="16"/>
        <v/>
      </c>
      <c r="G228">
        <f>IF(F228="",MAX(G$9:G227)+1,0)</f>
        <v>139</v>
      </c>
      <c r="H228" s="50">
        <f t="shared" si="17"/>
        <v>46331</v>
      </c>
      <c r="I228">
        <f>IF(MAX(I$9:I227)&lt;G$8,MAX(I$9:I227)+1,0)</f>
        <v>219</v>
      </c>
      <c r="J228" s="61">
        <f t="shared" si="18"/>
        <v>46471</v>
      </c>
      <c r="K228" s="50">
        <v>45737</v>
      </c>
    </row>
    <row r="229" spans="2:11" x14ac:dyDescent="0.15">
      <c r="B229" s="50">
        <f t="shared" si="19"/>
        <v>46332</v>
      </c>
      <c r="C229" s="47" t="str">
        <f t="shared" si="15"/>
        <v>金</v>
      </c>
      <c r="D229" s="64"/>
      <c r="E229" s="64"/>
      <c r="F229" s="49" t="str">
        <f t="shared" si="16"/>
        <v/>
      </c>
      <c r="G229">
        <f>IF(F229="",MAX(G$9:G228)+1,0)</f>
        <v>140</v>
      </c>
      <c r="H229" s="50">
        <f t="shared" si="17"/>
        <v>46332</v>
      </c>
      <c r="I229">
        <f>IF(MAX(I$9:I228)&lt;G$8,MAX(I$9:I228)+1,0)</f>
        <v>220</v>
      </c>
      <c r="J229" s="61">
        <f t="shared" si="18"/>
        <v>46472</v>
      </c>
      <c r="K229" s="50">
        <v>45740</v>
      </c>
    </row>
    <row r="230" spans="2:11" x14ac:dyDescent="0.15">
      <c r="B230" s="50">
        <f t="shared" si="19"/>
        <v>46333</v>
      </c>
      <c r="C230" s="47" t="str">
        <f t="shared" si="15"/>
        <v>土</v>
      </c>
      <c r="D230" s="64"/>
      <c r="E230" s="64"/>
      <c r="F230" s="49" t="str">
        <f t="shared" si="16"/>
        <v>学校見学不可日</v>
      </c>
      <c r="G230">
        <f>IF(F230="",MAX(G$9:G229)+1,0)</f>
        <v>0</v>
      </c>
      <c r="H230" s="50" t="str">
        <f t="shared" si="17"/>
        <v/>
      </c>
      <c r="I230">
        <f>IF(MAX(I$9:I229)&lt;G$8,MAX(I$9:I229)+1,0)</f>
        <v>221</v>
      </c>
      <c r="J230" s="61">
        <f t="shared" si="18"/>
        <v>46475</v>
      </c>
      <c r="K230" s="50">
        <v>45741</v>
      </c>
    </row>
    <row r="231" spans="2:11" x14ac:dyDescent="0.15">
      <c r="B231" s="50">
        <f t="shared" si="19"/>
        <v>46334</v>
      </c>
      <c r="C231" s="47" t="str">
        <f t="shared" si="15"/>
        <v>日</v>
      </c>
      <c r="D231" s="64"/>
      <c r="E231" s="64"/>
      <c r="F231" s="49" t="str">
        <f t="shared" si="16"/>
        <v>学校見学不可日</v>
      </c>
      <c r="G231">
        <f>IF(F231="",MAX(G$9:G230)+1,0)</f>
        <v>0</v>
      </c>
      <c r="H231" s="50" t="str">
        <f t="shared" si="17"/>
        <v/>
      </c>
      <c r="I231">
        <f>IF(MAX(I$9:I230)&lt;G$8,MAX(I$9:I230)+1,0)</f>
        <v>222</v>
      </c>
      <c r="J231" s="61">
        <f t="shared" si="18"/>
        <v>46476</v>
      </c>
      <c r="K231" s="50">
        <v>45742</v>
      </c>
    </row>
    <row r="232" spans="2:11" x14ac:dyDescent="0.15">
      <c r="B232" s="50">
        <f t="shared" si="19"/>
        <v>46335</v>
      </c>
      <c r="C232" s="47" t="str">
        <f t="shared" si="15"/>
        <v>月</v>
      </c>
      <c r="D232" s="64"/>
      <c r="E232" s="64"/>
      <c r="F232" s="49" t="str">
        <f t="shared" si="16"/>
        <v/>
      </c>
      <c r="G232">
        <f>IF(F232="",MAX(G$9:G231)+1,0)</f>
        <v>141</v>
      </c>
      <c r="H232" s="50">
        <f t="shared" si="17"/>
        <v>46335</v>
      </c>
      <c r="I232">
        <f>IF(MAX(I$9:I231)&lt;G$8,MAX(I$9:I231)+1,0)</f>
        <v>223</v>
      </c>
      <c r="J232" s="61">
        <f t="shared" si="18"/>
        <v>46477</v>
      </c>
      <c r="K232" s="50">
        <v>45743</v>
      </c>
    </row>
    <row r="233" spans="2:11" x14ac:dyDescent="0.15">
      <c r="B233" s="50">
        <f t="shared" si="19"/>
        <v>46336</v>
      </c>
      <c r="C233" s="47" t="str">
        <f t="shared" si="15"/>
        <v>火</v>
      </c>
      <c r="D233" s="64"/>
      <c r="E233" s="64"/>
      <c r="F233" s="49" t="str">
        <f t="shared" si="16"/>
        <v/>
      </c>
      <c r="G233">
        <f>IF(F233="",MAX(G$9:G232)+1,0)</f>
        <v>142</v>
      </c>
      <c r="H233" s="50">
        <f t="shared" si="17"/>
        <v>46336</v>
      </c>
      <c r="I233">
        <f>IF(MAX(I$9:I232)&lt;G$8,MAX(I$9:I232)+1,0)</f>
        <v>0</v>
      </c>
      <c r="J233" s="61" t="str">
        <f t="shared" si="18"/>
        <v/>
      </c>
      <c r="K233" s="50">
        <v>45744</v>
      </c>
    </row>
    <row r="234" spans="2:11" x14ac:dyDescent="0.15">
      <c r="B234" s="50">
        <f t="shared" si="19"/>
        <v>46337</v>
      </c>
      <c r="C234" s="47" t="str">
        <f t="shared" si="15"/>
        <v>水</v>
      </c>
      <c r="D234" s="64"/>
      <c r="E234" s="64"/>
      <c r="F234" s="49" t="str">
        <f t="shared" si="16"/>
        <v/>
      </c>
      <c r="G234">
        <f>IF(F234="",MAX(G$9:G233)+1,0)</f>
        <v>143</v>
      </c>
      <c r="H234" s="50">
        <f t="shared" si="17"/>
        <v>46337</v>
      </c>
      <c r="I234">
        <f>IF(MAX(I$9:I233)&lt;G$8,MAX(I$9:I233)+1,0)</f>
        <v>0</v>
      </c>
      <c r="J234" s="61" t="str">
        <f t="shared" si="18"/>
        <v/>
      </c>
      <c r="K234" s="50">
        <v>45747</v>
      </c>
    </row>
    <row r="235" spans="2:11" x14ac:dyDescent="0.15">
      <c r="B235" s="50">
        <f t="shared" si="19"/>
        <v>46338</v>
      </c>
      <c r="C235" s="47" t="str">
        <f t="shared" si="15"/>
        <v>木</v>
      </c>
      <c r="D235" s="64"/>
      <c r="E235" s="64"/>
      <c r="F235" s="49" t="str">
        <f t="shared" si="16"/>
        <v/>
      </c>
      <c r="G235">
        <f>IF(F235="",MAX(G$9:G234)+1,0)</f>
        <v>144</v>
      </c>
      <c r="H235" s="50">
        <f t="shared" si="17"/>
        <v>46338</v>
      </c>
      <c r="I235">
        <f>IF(MAX(I$9:I234)&lt;G$8,MAX(I$9:I234)+1,0)</f>
        <v>0</v>
      </c>
      <c r="J235" s="61" t="str">
        <f t="shared" si="18"/>
        <v/>
      </c>
      <c r="K235" s="50"/>
    </row>
    <row r="236" spans="2:11" x14ac:dyDescent="0.15">
      <c r="B236" s="50">
        <f t="shared" si="19"/>
        <v>46339</v>
      </c>
      <c r="C236" s="47" t="str">
        <f t="shared" si="15"/>
        <v>金</v>
      </c>
      <c r="D236" s="64"/>
      <c r="E236" s="64"/>
      <c r="F236" s="49" t="str">
        <f t="shared" si="16"/>
        <v/>
      </c>
      <c r="G236">
        <f>IF(F236="",MAX(G$9:G235)+1,0)</f>
        <v>145</v>
      </c>
      <c r="H236" s="50">
        <f t="shared" si="17"/>
        <v>46339</v>
      </c>
      <c r="I236">
        <f>IF(MAX(I$9:I235)&lt;G$8,MAX(I$9:I235)+1,0)</f>
        <v>0</v>
      </c>
      <c r="J236" s="61" t="str">
        <f t="shared" si="18"/>
        <v/>
      </c>
      <c r="K236" s="50"/>
    </row>
    <row r="237" spans="2:11" x14ac:dyDescent="0.15">
      <c r="B237" s="50">
        <f t="shared" si="19"/>
        <v>46340</v>
      </c>
      <c r="C237" s="47" t="str">
        <f t="shared" si="15"/>
        <v>土</v>
      </c>
      <c r="D237" s="64"/>
      <c r="E237" s="64"/>
      <c r="F237" s="49" t="str">
        <f t="shared" si="16"/>
        <v>学校見学不可日</v>
      </c>
      <c r="G237">
        <f>IF(F237="",MAX(G$9:G236)+1,0)</f>
        <v>0</v>
      </c>
      <c r="H237" s="50" t="str">
        <f t="shared" si="17"/>
        <v/>
      </c>
      <c r="I237">
        <f>IF(MAX(I$9:I236)&lt;G$8,MAX(I$9:I236)+1,0)</f>
        <v>0</v>
      </c>
      <c r="J237" s="61" t="str">
        <f t="shared" si="18"/>
        <v/>
      </c>
    </row>
    <row r="238" spans="2:11" x14ac:dyDescent="0.15">
      <c r="B238" s="50">
        <f t="shared" si="19"/>
        <v>46341</v>
      </c>
      <c r="C238" s="47" t="str">
        <f t="shared" si="15"/>
        <v>日</v>
      </c>
      <c r="D238" s="64"/>
      <c r="E238" s="64"/>
      <c r="F238" s="49" t="str">
        <f t="shared" si="16"/>
        <v>学校見学不可日</v>
      </c>
      <c r="G238">
        <f>IF(F238="",MAX(G$9:G237)+1,0)</f>
        <v>0</v>
      </c>
      <c r="H238" s="50" t="str">
        <f t="shared" si="17"/>
        <v/>
      </c>
      <c r="I238">
        <f>IF(MAX(I$9:I237)&lt;G$8,MAX(I$9:I237)+1,0)</f>
        <v>0</v>
      </c>
      <c r="J238" s="61" t="str">
        <f t="shared" si="18"/>
        <v/>
      </c>
    </row>
    <row r="239" spans="2:11" x14ac:dyDescent="0.15">
      <c r="B239" s="50">
        <f t="shared" si="19"/>
        <v>46342</v>
      </c>
      <c r="C239" s="47" t="str">
        <f t="shared" si="15"/>
        <v>月</v>
      </c>
      <c r="D239" s="64"/>
      <c r="E239" s="64"/>
      <c r="F239" s="49" t="str">
        <f t="shared" si="16"/>
        <v/>
      </c>
      <c r="G239">
        <f>IF(F239="",MAX(G$9:G238)+1,0)</f>
        <v>146</v>
      </c>
      <c r="H239" s="50">
        <f t="shared" si="17"/>
        <v>46342</v>
      </c>
      <c r="I239">
        <f>IF(MAX(I$9:I238)&lt;G$8,MAX(I$9:I238)+1,0)</f>
        <v>0</v>
      </c>
      <c r="J239" s="61" t="str">
        <f t="shared" si="18"/>
        <v/>
      </c>
    </row>
    <row r="240" spans="2:11" x14ac:dyDescent="0.15">
      <c r="B240" s="50">
        <f t="shared" si="19"/>
        <v>46343</v>
      </c>
      <c r="C240" s="47" t="str">
        <f t="shared" si="15"/>
        <v>火</v>
      </c>
      <c r="D240" s="64"/>
      <c r="E240" s="64"/>
      <c r="F240" s="49" t="str">
        <f t="shared" si="16"/>
        <v/>
      </c>
      <c r="G240">
        <f>IF(F240="",MAX(G$9:G239)+1,0)</f>
        <v>147</v>
      </c>
      <c r="H240" s="50">
        <f t="shared" si="17"/>
        <v>46343</v>
      </c>
      <c r="I240">
        <f>IF(MAX(I$9:I239)&lt;G$8,MAX(I$9:I239)+1,0)</f>
        <v>0</v>
      </c>
      <c r="J240" s="61" t="str">
        <f t="shared" si="18"/>
        <v/>
      </c>
    </row>
    <row r="241" spans="2:10" x14ac:dyDescent="0.15">
      <c r="B241" s="50">
        <f t="shared" si="19"/>
        <v>46344</v>
      </c>
      <c r="C241" s="47" t="str">
        <f t="shared" si="15"/>
        <v>水</v>
      </c>
      <c r="D241" s="64"/>
      <c r="E241" s="64"/>
      <c r="F241" s="49" t="str">
        <f t="shared" si="16"/>
        <v/>
      </c>
      <c r="G241">
        <f>IF(F241="",MAX(G$9:G240)+1,0)</f>
        <v>148</v>
      </c>
      <c r="H241" s="50">
        <f t="shared" si="17"/>
        <v>46344</v>
      </c>
      <c r="I241">
        <f>IF(MAX(I$9:I240)&lt;G$8,MAX(I$9:I240)+1,0)</f>
        <v>0</v>
      </c>
      <c r="J241" s="61" t="str">
        <f t="shared" si="18"/>
        <v/>
      </c>
    </row>
    <row r="242" spans="2:10" x14ac:dyDescent="0.15">
      <c r="B242" s="50">
        <f t="shared" si="19"/>
        <v>46345</v>
      </c>
      <c r="C242" s="47" t="str">
        <f t="shared" si="15"/>
        <v>木</v>
      </c>
      <c r="D242" s="64"/>
      <c r="E242" s="64"/>
      <c r="F242" s="49" t="str">
        <f t="shared" si="16"/>
        <v/>
      </c>
      <c r="G242">
        <f>IF(F242="",MAX(G$9:G241)+1,0)</f>
        <v>149</v>
      </c>
      <c r="H242" s="50">
        <f t="shared" si="17"/>
        <v>46345</v>
      </c>
      <c r="I242">
        <f>IF(MAX(I$9:I241)&lt;G$8,MAX(I$9:I241)+1,0)</f>
        <v>0</v>
      </c>
      <c r="J242" s="61" t="str">
        <f t="shared" si="18"/>
        <v/>
      </c>
    </row>
    <row r="243" spans="2:10" x14ac:dyDescent="0.15">
      <c r="B243" s="50">
        <f t="shared" si="19"/>
        <v>46346</v>
      </c>
      <c r="C243" s="47" t="str">
        <f t="shared" si="15"/>
        <v>金</v>
      </c>
      <c r="D243" s="64"/>
      <c r="E243" s="64"/>
      <c r="F243" s="49" t="str">
        <f t="shared" si="16"/>
        <v/>
      </c>
      <c r="G243">
        <f>IF(F243="",MAX(G$9:G242)+1,0)</f>
        <v>150</v>
      </c>
      <c r="H243" s="50">
        <f t="shared" si="17"/>
        <v>46346</v>
      </c>
      <c r="I243">
        <f>IF(MAX(I$9:I242)&lt;G$8,MAX(I$9:I242)+1,0)</f>
        <v>0</v>
      </c>
      <c r="J243" s="61" t="str">
        <f t="shared" si="18"/>
        <v/>
      </c>
    </row>
    <row r="244" spans="2:10" x14ac:dyDescent="0.15">
      <c r="B244" s="50">
        <f t="shared" si="19"/>
        <v>46347</v>
      </c>
      <c r="C244" s="47" t="str">
        <f t="shared" si="15"/>
        <v>土</v>
      </c>
      <c r="D244" s="64"/>
      <c r="E244" s="64"/>
      <c r="F244" s="49" t="str">
        <f t="shared" si="16"/>
        <v>学校見学不可日</v>
      </c>
      <c r="G244">
        <f>IF(F244="",MAX(G$9:G243)+1,0)</f>
        <v>0</v>
      </c>
      <c r="H244" s="50" t="str">
        <f t="shared" si="17"/>
        <v/>
      </c>
      <c r="I244">
        <f>IF(MAX(I$9:I243)&lt;G$8,MAX(I$9:I243)+1,0)</f>
        <v>0</v>
      </c>
      <c r="J244" s="61" t="str">
        <f t="shared" si="18"/>
        <v/>
      </c>
    </row>
    <row r="245" spans="2:10" x14ac:dyDescent="0.15">
      <c r="B245" s="50">
        <f t="shared" si="19"/>
        <v>46348</v>
      </c>
      <c r="C245" s="47" t="str">
        <f t="shared" si="15"/>
        <v>日</v>
      </c>
      <c r="D245" s="64"/>
      <c r="E245" s="64"/>
      <c r="F245" s="49" t="str">
        <f t="shared" si="16"/>
        <v>学校見学不可日</v>
      </c>
      <c r="G245">
        <f>IF(F245="",MAX(G$9:G244)+1,0)</f>
        <v>0</v>
      </c>
      <c r="H245" s="50" t="str">
        <f t="shared" si="17"/>
        <v/>
      </c>
      <c r="I245">
        <f>IF(MAX(I$9:I244)&lt;G$8,MAX(I$9:I244)+1,0)</f>
        <v>0</v>
      </c>
      <c r="J245" s="61" t="str">
        <f t="shared" si="18"/>
        <v/>
      </c>
    </row>
    <row r="246" spans="2:10" x14ac:dyDescent="0.15">
      <c r="B246" s="50">
        <f t="shared" si="19"/>
        <v>46349</v>
      </c>
      <c r="C246" s="47" t="str">
        <f t="shared" si="15"/>
        <v>月</v>
      </c>
      <c r="D246" s="64" t="s">
        <v>64</v>
      </c>
      <c r="E246" s="64"/>
      <c r="F246" s="49" t="str">
        <f t="shared" si="16"/>
        <v>学校見学不可日</v>
      </c>
      <c r="G246">
        <f>IF(F246="",MAX(G$9:G245)+1,0)</f>
        <v>0</v>
      </c>
      <c r="H246" s="50" t="str">
        <f t="shared" si="17"/>
        <v/>
      </c>
      <c r="I246">
        <f>IF(MAX(I$9:I245)&lt;G$8,MAX(I$9:I245)+1,0)</f>
        <v>0</v>
      </c>
      <c r="J246" s="61" t="str">
        <f t="shared" si="18"/>
        <v/>
      </c>
    </row>
    <row r="247" spans="2:10" x14ac:dyDescent="0.15">
      <c r="B247" s="50">
        <f t="shared" si="19"/>
        <v>46350</v>
      </c>
      <c r="C247" s="47" t="str">
        <f t="shared" si="15"/>
        <v>火</v>
      </c>
      <c r="D247" s="64"/>
      <c r="E247" s="64" t="s">
        <v>114</v>
      </c>
      <c r="F247" s="49" t="str">
        <f t="shared" si="16"/>
        <v>学校見学不可日</v>
      </c>
      <c r="G247">
        <f>IF(F247="",MAX(G$9:G246)+1,0)</f>
        <v>0</v>
      </c>
      <c r="H247" s="50" t="str">
        <f t="shared" si="17"/>
        <v/>
      </c>
      <c r="I247">
        <f>IF(MAX(I$9:I246)&lt;G$8,MAX(I$9:I246)+1,0)</f>
        <v>0</v>
      </c>
      <c r="J247" s="61" t="str">
        <f t="shared" si="18"/>
        <v/>
      </c>
    </row>
    <row r="248" spans="2:10" x14ac:dyDescent="0.15">
      <c r="B248" s="50">
        <f t="shared" si="19"/>
        <v>46351</v>
      </c>
      <c r="C248" s="47" t="str">
        <f t="shared" si="15"/>
        <v>水</v>
      </c>
      <c r="D248" s="64"/>
      <c r="E248" s="64"/>
      <c r="F248" s="49" t="str">
        <f t="shared" si="16"/>
        <v/>
      </c>
      <c r="G248">
        <f>IF(F248="",MAX(G$9:G247)+1,0)</f>
        <v>151</v>
      </c>
      <c r="H248" s="50">
        <f t="shared" si="17"/>
        <v>46351</v>
      </c>
      <c r="I248">
        <f>IF(MAX(I$9:I247)&lt;G$8,MAX(I$9:I247)+1,0)</f>
        <v>0</v>
      </c>
      <c r="J248" s="61" t="str">
        <f t="shared" si="18"/>
        <v/>
      </c>
    </row>
    <row r="249" spans="2:10" x14ac:dyDescent="0.15">
      <c r="B249" s="50">
        <f t="shared" si="19"/>
        <v>46352</v>
      </c>
      <c r="C249" s="47" t="str">
        <f t="shared" si="15"/>
        <v>木</v>
      </c>
      <c r="D249" s="64"/>
      <c r="E249" s="64"/>
      <c r="F249" s="49" t="str">
        <f t="shared" si="16"/>
        <v/>
      </c>
      <c r="G249">
        <f>IF(F249="",MAX(G$9:G248)+1,0)</f>
        <v>152</v>
      </c>
      <c r="H249" s="50">
        <f t="shared" si="17"/>
        <v>46352</v>
      </c>
      <c r="I249">
        <f>IF(MAX(I$9:I248)&lt;G$8,MAX(I$9:I248)+1,0)</f>
        <v>0</v>
      </c>
      <c r="J249" s="61" t="str">
        <f t="shared" si="18"/>
        <v/>
      </c>
    </row>
    <row r="250" spans="2:10" x14ac:dyDescent="0.15">
      <c r="B250" s="50">
        <f t="shared" si="19"/>
        <v>46353</v>
      </c>
      <c r="C250" s="47" t="str">
        <f t="shared" si="15"/>
        <v>金</v>
      </c>
      <c r="D250" s="64"/>
      <c r="E250" s="64"/>
      <c r="F250" s="49" t="str">
        <f t="shared" si="16"/>
        <v/>
      </c>
      <c r="G250">
        <f>IF(F250="",MAX(G$9:G249)+1,0)</f>
        <v>153</v>
      </c>
      <c r="H250" s="50">
        <f t="shared" si="17"/>
        <v>46353</v>
      </c>
      <c r="I250">
        <f>IF(MAX(I$9:I249)&lt;G$8,MAX(I$9:I249)+1,0)</f>
        <v>0</v>
      </c>
      <c r="J250" s="50" t="str">
        <f t="shared" si="18"/>
        <v/>
      </c>
    </row>
    <row r="251" spans="2:10" x14ac:dyDescent="0.15">
      <c r="B251" s="50">
        <f t="shared" si="19"/>
        <v>46354</v>
      </c>
      <c r="C251" s="47" t="str">
        <f t="shared" si="15"/>
        <v>土</v>
      </c>
      <c r="D251" s="64"/>
      <c r="E251" s="64"/>
      <c r="F251" s="49" t="str">
        <f t="shared" si="16"/>
        <v>学校見学不可日</v>
      </c>
      <c r="G251">
        <f>IF(F251="",MAX(G$9:G250)+1,0)</f>
        <v>0</v>
      </c>
      <c r="H251" s="50" t="str">
        <f t="shared" si="17"/>
        <v/>
      </c>
      <c r="I251">
        <f>IF(MAX(I$9:I250)&lt;G$8,MAX(I$9:I250)+1,0)</f>
        <v>0</v>
      </c>
      <c r="J251" s="50" t="str">
        <f t="shared" si="18"/>
        <v/>
      </c>
    </row>
    <row r="252" spans="2:10" x14ac:dyDescent="0.15">
      <c r="B252" s="50">
        <f t="shared" si="19"/>
        <v>46355</v>
      </c>
      <c r="C252" s="47" t="str">
        <f t="shared" si="15"/>
        <v>日</v>
      </c>
      <c r="D252" s="64"/>
      <c r="E252" s="64"/>
      <c r="F252" s="49" t="str">
        <f t="shared" si="16"/>
        <v>学校見学不可日</v>
      </c>
      <c r="G252">
        <f>IF(F252="",MAX(G$9:G251)+1,0)</f>
        <v>0</v>
      </c>
      <c r="H252" s="50" t="str">
        <f t="shared" si="17"/>
        <v/>
      </c>
      <c r="I252">
        <f>IF(MAX(I$9:I251)&lt;G$8,MAX(I$9:I251)+1,0)</f>
        <v>0</v>
      </c>
      <c r="J252" s="50" t="str">
        <f t="shared" si="18"/>
        <v/>
      </c>
    </row>
    <row r="253" spans="2:10" x14ac:dyDescent="0.15">
      <c r="B253" s="50">
        <f t="shared" si="19"/>
        <v>46356</v>
      </c>
      <c r="C253" s="47" t="str">
        <f t="shared" si="15"/>
        <v>月</v>
      </c>
      <c r="D253" s="64"/>
      <c r="E253" s="64"/>
      <c r="F253" s="49" t="str">
        <f t="shared" si="16"/>
        <v/>
      </c>
      <c r="G253">
        <f>IF(F253="",MAX(G$9:G252)+1,0)</f>
        <v>154</v>
      </c>
      <c r="H253" s="50">
        <f t="shared" si="17"/>
        <v>46356</v>
      </c>
      <c r="I253">
        <f>IF(MAX(I$9:I252)&lt;G$8,MAX(I$9:I252)+1,0)</f>
        <v>0</v>
      </c>
      <c r="J253" s="50" t="str">
        <f t="shared" si="18"/>
        <v/>
      </c>
    </row>
    <row r="254" spans="2:10" x14ac:dyDescent="0.15">
      <c r="B254" s="50">
        <f t="shared" si="19"/>
        <v>46357</v>
      </c>
      <c r="C254" s="47" t="str">
        <f t="shared" si="15"/>
        <v>火</v>
      </c>
      <c r="D254" s="64"/>
      <c r="E254" s="64"/>
      <c r="F254" s="49" t="str">
        <f t="shared" si="16"/>
        <v/>
      </c>
      <c r="G254">
        <f>IF(F254="",MAX(G$9:G253)+1,0)</f>
        <v>155</v>
      </c>
      <c r="H254" s="50">
        <f t="shared" si="17"/>
        <v>46357</v>
      </c>
      <c r="I254">
        <f>IF(MAX(I$9:I253)&lt;G$8,MAX(I$9:I253)+1,0)</f>
        <v>0</v>
      </c>
      <c r="J254" s="50" t="str">
        <f t="shared" si="18"/>
        <v/>
      </c>
    </row>
    <row r="255" spans="2:10" x14ac:dyDescent="0.15">
      <c r="B255" s="50">
        <f t="shared" si="19"/>
        <v>46358</v>
      </c>
      <c r="C255" s="47" t="str">
        <f t="shared" si="15"/>
        <v>水</v>
      </c>
      <c r="D255" s="64"/>
      <c r="E255" s="64"/>
      <c r="F255" s="49" t="str">
        <f t="shared" si="16"/>
        <v/>
      </c>
      <c r="G255">
        <f>IF(F255="",MAX(G$9:G254)+1,0)</f>
        <v>156</v>
      </c>
      <c r="H255" s="50">
        <f t="shared" si="17"/>
        <v>46358</v>
      </c>
      <c r="I255">
        <f>IF(MAX(I$9:I254)&lt;G$8,MAX(I$9:I254)+1,0)</f>
        <v>0</v>
      </c>
      <c r="J255" s="50" t="str">
        <f t="shared" si="18"/>
        <v/>
      </c>
    </row>
    <row r="256" spans="2:10" x14ac:dyDescent="0.15">
      <c r="B256" s="50">
        <f t="shared" si="19"/>
        <v>46359</v>
      </c>
      <c r="C256" s="47" t="str">
        <f t="shared" si="15"/>
        <v>木</v>
      </c>
      <c r="D256" s="64"/>
      <c r="E256" s="64"/>
      <c r="F256" s="49" t="str">
        <f t="shared" si="16"/>
        <v/>
      </c>
      <c r="G256">
        <f>IF(F256="",MAX(G$9:G255)+1,0)</f>
        <v>157</v>
      </c>
      <c r="H256" s="50">
        <f t="shared" si="17"/>
        <v>46359</v>
      </c>
      <c r="I256">
        <f>IF(MAX(I$9:I255)&lt;G$8,MAX(I$9:I255)+1,0)</f>
        <v>0</v>
      </c>
      <c r="J256" s="50" t="str">
        <f t="shared" si="18"/>
        <v/>
      </c>
    </row>
    <row r="257" spans="2:10" x14ac:dyDescent="0.15">
      <c r="B257" s="50">
        <f t="shared" si="19"/>
        <v>46360</v>
      </c>
      <c r="C257" s="47" t="str">
        <f t="shared" si="15"/>
        <v>金</v>
      </c>
      <c r="D257" s="64"/>
      <c r="E257" s="64"/>
      <c r="F257" s="49" t="str">
        <f t="shared" si="16"/>
        <v/>
      </c>
      <c r="G257">
        <f>IF(F257="",MAX(G$9:G256)+1,0)</f>
        <v>158</v>
      </c>
      <c r="H257" s="50">
        <f t="shared" si="17"/>
        <v>46360</v>
      </c>
      <c r="I257">
        <f>IF(MAX(I$9:I256)&lt;G$8,MAX(I$9:I256)+1,0)</f>
        <v>0</v>
      </c>
      <c r="J257" s="50" t="str">
        <f t="shared" si="18"/>
        <v/>
      </c>
    </row>
    <row r="258" spans="2:10" x14ac:dyDescent="0.15">
      <c r="B258" s="50">
        <f t="shared" si="19"/>
        <v>46361</v>
      </c>
      <c r="C258" s="47" t="str">
        <f t="shared" si="15"/>
        <v>土</v>
      </c>
      <c r="D258" s="64"/>
      <c r="E258" s="64"/>
      <c r="F258" s="49" t="str">
        <f t="shared" si="16"/>
        <v>学校見学不可日</v>
      </c>
      <c r="G258">
        <f>IF(F258="",MAX(G$9:G257)+1,0)</f>
        <v>0</v>
      </c>
      <c r="H258" s="50" t="str">
        <f t="shared" si="17"/>
        <v/>
      </c>
      <c r="I258">
        <f>IF(MAX(I$9:I257)&lt;G$8,MAX(I$9:I257)+1,0)</f>
        <v>0</v>
      </c>
      <c r="J258" s="50" t="str">
        <f t="shared" si="18"/>
        <v/>
      </c>
    </row>
    <row r="259" spans="2:10" x14ac:dyDescent="0.15">
      <c r="B259" s="50">
        <f t="shared" si="19"/>
        <v>46362</v>
      </c>
      <c r="C259" s="47" t="str">
        <f t="shared" si="15"/>
        <v>日</v>
      </c>
      <c r="D259" s="64"/>
      <c r="E259" s="64"/>
      <c r="F259" s="49" t="str">
        <f t="shared" si="16"/>
        <v>学校見学不可日</v>
      </c>
      <c r="G259">
        <f>IF(F259="",MAX(G$9:G258)+1,0)</f>
        <v>0</v>
      </c>
      <c r="H259" s="50" t="str">
        <f t="shared" si="17"/>
        <v/>
      </c>
      <c r="I259">
        <f>IF(MAX(I$9:I258)&lt;G$8,MAX(I$9:I258)+1,0)</f>
        <v>0</v>
      </c>
      <c r="J259" s="50" t="str">
        <f t="shared" si="18"/>
        <v/>
      </c>
    </row>
    <row r="260" spans="2:10" x14ac:dyDescent="0.15">
      <c r="B260" s="50">
        <f t="shared" si="19"/>
        <v>46363</v>
      </c>
      <c r="C260" s="47" t="str">
        <f t="shared" si="15"/>
        <v>月</v>
      </c>
      <c r="D260" s="64"/>
      <c r="E260" s="64"/>
      <c r="F260" s="49" t="str">
        <f t="shared" si="16"/>
        <v/>
      </c>
      <c r="G260">
        <f>IF(F260="",MAX(G$9:G259)+1,0)</f>
        <v>159</v>
      </c>
      <c r="H260" s="50">
        <f t="shared" si="17"/>
        <v>46363</v>
      </c>
      <c r="I260">
        <f>IF(MAX(I$9:I259)&lt;G$8,MAX(I$9:I259)+1,0)</f>
        <v>0</v>
      </c>
      <c r="J260" s="50" t="str">
        <f t="shared" si="18"/>
        <v/>
      </c>
    </row>
    <row r="261" spans="2:10" x14ac:dyDescent="0.15">
      <c r="B261" s="50">
        <f t="shared" si="19"/>
        <v>46364</v>
      </c>
      <c r="C261" s="47" t="str">
        <f t="shared" si="15"/>
        <v>火</v>
      </c>
      <c r="D261" s="64"/>
      <c r="E261" s="64"/>
      <c r="F261" s="49" t="str">
        <f t="shared" si="16"/>
        <v/>
      </c>
      <c r="G261">
        <f>IF(F261="",MAX(G$9:G260)+1,0)</f>
        <v>160</v>
      </c>
      <c r="H261" s="50">
        <f t="shared" si="17"/>
        <v>46364</v>
      </c>
    </row>
    <row r="262" spans="2:10" x14ac:dyDescent="0.15">
      <c r="B262" s="50">
        <f t="shared" si="19"/>
        <v>46365</v>
      </c>
      <c r="C262" s="47" t="str">
        <f t="shared" si="15"/>
        <v>水</v>
      </c>
      <c r="D262" s="64"/>
      <c r="E262" s="64"/>
      <c r="F262" s="49" t="str">
        <f t="shared" si="16"/>
        <v/>
      </c>
      <c r="G262">
        <f>IF(F262="",MAX(G$9:G261)+1,0)</f>
        <v>161</v>
      </c>
      <c r="H262" s="50">
        <f t="shared" si="17"/>
        <v>46365</v>
      </c>
    </row>
    <row r="263" spans="2:10" x14ac:dyDescent="0.15">
      <c r="B263" s="50">
        <f t="shared" si="19"/>
        <v>46366</v>
      </c>
      <c r="C263" s="47" t="str">
        <f t="shared" si="15"/>
        <v>木</v>
      </c>
      <c r="D263" s="64"/>
      <c r="E263" s="64"/>
      <c r="F263" s="49" t="str">
        <f t="shared" si="16"/>
        <v/>
      </c>
      <c r="G263">
        <f>IF(F263="",MAX(G$9:G262)+1,0)</f>
        <v>162</v>
      </c>
      <c r="H263" s="50">
        <f t="shared" si="17"/>
        <v>46366</v>
      </c>
    </row>
    <row r="264" spans="2:10" x14ac:dyDescent="0.15">
      <c r="B264" s="50">
        <f t="shared" si="19"/>
        <v>46367</v>
      </c>
      <c r="C264" s="47" t="str">
        <f t="shared" si="15"/>
        <v>金</v>
      </c>
      <c r="D264" s="64"/>
      <c r="E264" s="64"/>
      <c r="F264" s="49" t="str">
        <f t="shared" si="16"/>
        <v/>
      </c>
      <c r="G264">
        <f>IF(F264="",MAX(G$9:G263)+1,0)</f>
        <v>163</v>
      </c>
      <c r="H264" s="50">
        <f t="shared" si="17"/>
        <v>46367</v>
      </c>
    </row>
    <row r="265" spans="2:10" x14ac:dyDescent="0.15">
      <c r="B265" s="50">
        <f t="shared" si="19"/>
        <v>46368</v>
      </c>
      <c r="C265" s="47" t="str">
        <f t="shared" si="15"/>
        <v>土</v>
      </c>
      <c r="D265" s="64"/>
      <c r="E265" s="64"/>
      <c r="F265" s="49" t="str">
        <f t="shared" si="16"/>
        <v>学校見学不可日</v>
      </c>
      <c r="G265">
        <f>IF(F265="",MAX(G$9:G264)+1,0)</f>
        <v>0</v>
      </c>
      <c r="H265" s="50" t="str">
        <f t="shared" si="17"/>
        <v/>
      </c>
    </row>
    <row r="266" spans="2:10" x14ac:dyDescent="0.15">
      <c r="B266" s="50">
        <f t="shared" si="19"/>
        <v>46369</v>
      </c>
      <c r="C266" s="47" t="str">
        <f t="shared" ref="C266:C329" si="20">VLOOKUP(WEEKDAY(B266,2),$B$1:$C$7,2)</f>
        <v>日</v>
      </c>
      <c r="D266" s="64"/>
      <c r="E266" s="64"/>
      <c r="F266" s="49" t="str">
        <f t="shared" si="16"/>
        <v>学校見学不可日</v>
      </c>
      <c r="G266">
        <f>IF(F266="",MAX(G$9:G265)+1,0)</f>
        <v>0</v>
      </c>
      <c r="H266" s="50" t="str">
        <f t="shared" si="17"/>
        <v/>
      </c>
    </row>
    <row r="267" spans="2:10" x14ac:dyDescent="0.15">
      <c r="B267" s="50">
        <f t="shared" si="19"/>
        <v>46370</v>
      </c>
      <c r="C267" s="47" t="str">
        <f t="shared" si="20"/>
        <v>月</v>
      </c>
      <c r="D267" s="64"/>
      <c r="E267" s="64"/>
      <c r="F267" s="49" t="str">
        <f t="shared" ref="F267:F330" si="21">IF(OR(C267=C$6,C267=C$7,E267&lt;&gt;"",D267&lt;&gt;""),"学校見学不可日","")</f>
        <v/>
      </c>
      <c r="G267">
        <f>IF(F267="",MAX(G$9:G266)+1,0)</f>
        <v>164</v>
      </c>
      <c r="H267" s="50">
        <f t="shared" ref="H267:H330" si="22">IF(G267&lt;&gt;0,B267,"")</f>
        <v>46370</v>
      </c>
    </row>
    <row r="268" spans="2:10" x14ac:dyDescent="0.15">
      <c r="B268" s="50">
        <f t="shared" ref="B268:B331" si="23">B267+1</f>
        <v>46371</v>
      </c>
      <c r="C268" s="47" t="str">
        <f t="shared" si="20"/>
        <v>火</v>
      </c>
      <c r="D268" s="64"/>
      <c r="E268" s="64"/>
      <c r="F268" s="49" t="str">
        <f t="shared" si="21"/>
        <v/>
      </c>
      <c r="G268">
        <f>IF(F268="",MAX(G$9:G267)+1,0)</f>
        <v>165</v>
      </c>
      <c r="H268" s="50">
        <f t="shared" si="22"/>
        <v>46371</v>
      </c>
    </row>
    <row r="269" spans="2:10" x14ac:dyDescent="0.15">
      <c r="B269" s="50">
        <f t="shared" si="23"/>
        <v>46372</v>
      </c>
      <c r="C269" s="47" t="str">
        <f t="shared" si="20"/>
        <v>水</v>
      </c>
      <c r="D269" s="64"/>
      <c r="E269" s="64"/>
      <c r="F269" s="49" t="str">
        <f t="shared" si="21"/>
        <v/>
      </c>
      <c r="G269">
        <f>IF(F269="",MAX(G$9:G268)+1,0)</f>
        <v>166</v>
      </c>
      <c r="H269" s="50">
        <f t="shared" si="22"/>
        <v>46372</v>
      </c>
    </row>
    <row r="270" spans="2:10" x14ac:dyDescent="0.15">
      <c r="B270" s="50">
        <f t="shared" si="23"/>
        <v>46373</v>
      </c>
      <c r="C270" s="47" t="str">
        <f t="shared" si="20"/>
        <v>木</v>
      </c>
      <c r="D270" s="64"/>
      <c r="E270" s="64"/>
      <c r="F270" s="49" t="str">
        <f t="shared" si="21"/>
        <v/>
      </c>
      <c r="G270">
        <f>IF(F270="",MAX(G$9:G269)+1,0)</f>
        <v>167</v>
      </c>
      <c r="H270" s="50">
        <f t="shared" si="22"/>
        <v>46373</v>
      </c>
    </row>
    <row r="271" spans="2:10" x14ac:dyDescent="0.15">
      <c r="B271" s="50">
        <f t="shared" si="23"/>
        <v>46374</v>
      </c>
      <c r="C271" s="47" t="str">
        <f t="shared" si="20"/>
        <v>金</v>
      </c>
      <c r="D271" s="64"/>
      <c r="E271" s="64"/>
      <c r="F271" s="49" t="str">
        <f t="shared" si="21"/>
        <v/>
      </c>
      <c r="G271">
        <f>IF(F271="",MAX(G$9:G270)+1,0)</f>
        <v>168</v>
      </c>
      <c r="H271" s="50">
        <f t="shared" si="22"/>
        <v>46374</v>
      </c>
    </row>
    <row r="272" spans="2:10" x14ac:dyDescent="0.15">
      <c r="B272" s="50">
        <f t="shared" si="23"/>
        <v>46375</v>
      </c>
      <c r="C272" s="47" t="str">
        <f t="shared" si="20"/>
        <v>土</v>
      </c>
      <c r="D272" s="64"/>
      <c r="E272" s="64"/>
      <c r="F272" s="49" t="str">
        <f t="shared" si="21"/>
        <v>学校見学不可日</v>
      </c>
      <c r="G272">
        <f>IF(F272="",MAX(G$9:G271)+1,0)</f>
        <v>0</v>
      </c>
      <c r="H272" s="50" t="str">
        <f t="shared" si="22"/>
        <v/>
      </c>
    </row>
    <row r="273" spans="2:8" x14ac:dyDescent="0.15">
      <c r="B273" s="50">
        <f t="shared" si="23"/>
        <v>46376</v>
      </c>
      <c r="C273" s="47" t="str">
        <f t="shared" si="20"/>
        <v>日</v>
      </c>
      <c r="D273" s="64"/>
      <c r="E273" s="64"/>
      <c r="F273" s="49" t="str">
        <f t="shared" si="21"/>
        <v>学校見学不可日</v>
      </c>
      <c r="G273">
        <f>IF(F273="",MAX(G$9:G272)+1,0)</f>
        <v>0</v>
      </c>
      <c r="H273" s="50" t="str">
        <f t="shared" si="22"/>
        <v/>
      </c>
    </row>
    <row r="274" spans="2:8" x14ac:dyDescent="0.15">
      <c r="B274" s="50">
        <f t="shared" si="23"/>
        <v>46377</v>
      </c>
      <c r="C274" s="47" t="str">
        <f t="shared" si="20"/>
        <v>月</v>
      </c>
      <c r="D274" s="64"/>
      <c r="E274" s="64"/>
      <c r="F274" s="49" t="str">
        <f t="shared" si="21"/>
        <v/>
      </c>
      <c r="G274">
        <f>IF(F274="",MAX(G$9:G273)+1,0)</f>
        <v>169</v>
      </c>
      <c r="H274" s="50">
        <f t="shared" si="22"/>
        <v>46377</v>
      </c>
    </row>
    <row r="275" spans="2:8" x14ac:dyDescent="0.15">
      <c r="B275" s="50">
        <f t="shared" si="23"/>
        <v>46378</v>
      </c>
      <c r="C275" s="47" t="str">
        <f t="shared" si="20"/>
        <v>火</v>
      </c>
      <c r="D275" s="64"/>
      <c r="E275" s="64"/>
      <c r="F275" s="49" t="str">
        <f t="shared" si="21"/>
        <v/>
      </c>
      <c r="G275">
        <f>IF(F275="",MAX(G$9:G274)+1,0)</f>
        <v>170</v>
      </c>
      <c r="H275" s="50">
        <f t="shared" si="22"/>
        <v>46378</v>
      </c>
    </row>
    <row r="276" spans="2:8" x14ac:dyDescent="0.15">
      <c r="B276" s="50">
        <f t="shared" si="23"/>
        <v>46379</v>
      </c>
      <c r="C276" s="47" t="str">
        <f t="shared" si="20"/>
        <v>水</v>
      </c>
      <c r="D276" s="64"/>
      <c r="E276" s="64"/>
      <c r="F276" s="49" t="str">
        <f t="shared" si="21"/>
        <v/>
      </c>
      <c r="G276">
        <f>IF(F276="",MAX(G$9:G275)+1,0)</f>
        <v>171</v>
      </c>
      <c r="H276" s="50">
        <f t="shared" si="22"/>
        <v>46379</v>
      </c>
    </row>
    <row r="277" spans="2:8" x14ac:dyDescent="0.15">
      <c r="B277" s="50">
        <f t="shared" si="23"/>
        <v>46380</v>
      </c>
      <c r="C277" s="47" t="str">
        <f t="shared" si="20"/>
        <v>木</v>
      </c>
      <c r="D277" s="64"/>
      <c r="E277" s="64"/>
      <c r="F277" s="49" t="str">
        <f t="shared" si="21"/>
        <v/>
      </c>
      <c r="G277">
        <f>IF(F277="",MAX(G$9:G276)+1,0)</f>
        <v>172</v>
      </c>
      <c r="H277" s="50">
        <f t="shared" si="22"/>
        <v>46380</v>
      </c>
    </row>
    <row r="278" spans="2:8" x14ac:dyDescent="0.15">
      <c r="B278" s="50">
        <f t="shared" si="23"/>
        <v>46381</v>
      </c>
      <c r="C278" s="47" t="str">
        <f t="shared" si="20"/>
        <v>金</v>
      </c>
      <c r="D278" s="64"/>
      <c r="E278" s="64"/>
      <c r="F278" s="49" t="str">
        <f t="shared" si="21"/>
        <v/>
      </c>
      <c r="G278">
        <f>IF(F278="",MAX(G$9:G277)+1,0)</f>
        <v>173</v>
      </c>
      <c r="H278" s="50">
        <f t="shared" si="22"/>
        <v>46381</v>
      </c>
    </row>
    <row r="279" spans="2:8" x14ac:dyDescent="0.15">
      <c r="B279" s="50">
        <f t="shared" si="23"/>
        <v>46382</v>
      </c>
      <c r="C279" s="47" t="str">
        <f t="shared" si="20"/>
        <v>土</v>
      </c>
      <c r="D279" s="64"/>
      <c r="E279" s="64"/>
      <c r="F279" s="49" t="str">
        <f t="shared" si="21"/>
        <v>学校見学不可日</v>
      </c>
      <c r="G279">
        <f>IF(F279="",MAX(G$9:G278)+1,0)</f>
        <v>0</v>
      </c>
      <c r="H279" s="50" t="str">
        <f t="shared" si="22"/>
        <v/>
      </c>
    </row>
    <row r="280" spans="2:8" x14ac:dyDescent="0.15">
      <c r="B280" s="50">
        <f t="shared" si="23"/>
        <v>46383</v>
      </c>
      <c r="C280" s="47" t="str">
        <f t="shared" si="20"/>
        <v>日</v>
      </c>
      <c r="D280" s="64"/>
      <c r="E280" s="64"/>
      <c r="F280" s="49" t="str">
        <f t="shared" si="21"/>
        <v>学校見学不可日</v>
      </c>
      <c r="G280">
        <f>IF(F280="",MAX(G$9:G279)+1,0)</f>
        <v>0</v>
      </c>
      <c r="H280" s="50" t="str">
        <f t="shared" si="22"/>
        <v/>
      </c>
    </row>
    <row r="281" spans="2:8" x14ac:dyDescent="0.15">
      <c r="B281" s="50">
        <f t="shared" si="23"/>
        <v>46384</v>
      </c>
      <c r="C281" s="47" t="str">
        <f t="shared" si="20"/>
        <v>月</v>
      </c>
      <c r="D281" s="64"/>
      <c r="E281" s="64"/>
      <c r="F281" s="49" t="str">
        <f t="shared" si="21"/>
        <v/>
      </c>
      <c r="G281">
        <f>IF(F281="",MAX(G$9:G280)+1,0)</f>
        <v>174</v>
      </c>
      <c r="H281" s="50">
        <f t="shared" si="22"/>
        <v>46384</v>
      </c>
    </row>
    <row r="282" spans="2:8" x14ac:dyDescent="0.15">
      <c r="B282" s="50">
        <f t="shared" si="23"/>
        <v>46385</v>
      </c>
      <c r="C282" s="47" t="str">
        <f t="shared" si="20"/>
        <v>火</v>
      </c>
      <c r="D282" s="64"/>
      <c r="E282" s="64" t="s">
        <v>65</v>
      </c>
      <c r="F282" s="49" t="str">
        <f t="shared" si="21"/>
        <v>学校見学不可日</v>
      </c>
      <c r="G282">
        <f>IF(F282="",MAX(G$9:G281)+1,0)</f>
        <v>0</v>
      </c>
      <c r="H282" s="50" t="str">
        <f t="shared" si="22"/>
        <v/>
      </c>
    </row>
    <row r="283" spans="2:8" x14ac:dyDescent="0.15">
      <c r="B283" s="50">
        <f t="shared" si="23"/>
        <v>46386</v>
      </c>
      <c r="C283" s="47" t="str">
        <f t="shared" si="20"/>
        <v>水</v>
      </c>
      <c r="D283" s="64"/>
      <c r="E283" s="64" t="s">
        <v>65</v>
      </c>
      <c r="F283" s="49" t="str">
        <f t="shared" si="21"/>
        <v>学校見学不可日</v>
      </c>
      <c r="G283">
        <f>IF(F283="",MAX(G$9:G282)+1,0)</f>
        <v>0</v>
      </c>
      <c r="H283" s="50" t="str">
        <f t="shared" si="22"/>
        <v/>
      </c>
    </row>
    <row r="284" spans="2:8" x14ac:dyDescent="0.15">
      <c r="B284" s="50">
        <f t="shared" si="23"/>
        <v>46387</v>
      </c>
      <c r="C284" s="47" t="str">
        <f t="shared" si="20"/>
        <v>木</v>
      </c>
      <c r="D284" s="64"/>
      <c r="E284" s="64" t="s">
        <v>65</v>
      </c>
      <c r="F284" s="49" t="str">
        <f t="shared" si="21"/>
        <v>学校見学不可日</v>
      </c>
      <c r="G284">
        <f>IF(F284="",MAX(G$9:G283)+1,0)</f>
        <v>0</v>
      </c>
      <c r="H284" s="50" t="str">
        <f t="shared" si="22"/>
        <v/>
      </c>
    </row>
    <row r="285" spans="2:8" x14ac:dyDescent="0.15">
      <c r="B285" s="50">
        <f t="shared" si="23"/>
        <v>46388</v>
      </c>
      <c r="C285" s="47" t="str">
        <f t="shared" si="20"/>
        <v>金</v>
      </c>
      <c r="D285" s="64" t="s">
        <v>66</v>
      </c>
      <c r="E285" s="64" t="s">
        <v>65</v>
      </c>
      <c r="F285" s="49" t="str">
        <f t="shared" si="21"/>
        <v>学校見学不可日</v>
      </c>
      <c r="G285">
        <f>IF(F285="",MAX(G$9:G284)+1,0)</f>
        <v>0</v>
      </c>
      <c r="H285" s="50" t="str">
        <f t="shared" si="22"/>
        <v/>
      </c>
    </row>
    <row r="286" spans="2:8" x14ac:dyDescent="0.15">
      <c r="B286" s="50">
        <f t="shared" si="23"/>
        <v>46389</v>
      </c>
      <c r="C286" s="47" t="str">
        <f t="shared" si="20"/>
        <v>土</v>
      </c>
      <c r="D286" s="64"/>
      <c r="E286" s="64" t="s">
        <v>65</v>
      </c>
      <c r="F286" s="49" t="str">
        <f t="shared" si="21"/>
        <v>学校見学不可日</v>
      </c>
      <c r="G286">
        <f>IF(F286="",MAX(G$9:G285)+1,0)</f>
        <v>0</v>
      </c>
      <c r="H286" s="50" t="str">
        <f t="shared" si="22"/>
        <v/>
      </c>
    </row>
    <row r="287" spans="2:8" x14ac:dyDescent="0.15">
      <c r="B287" s="50">
        <f t="shared" si="23"/>
        <v>46390</v>
      </c>
      <c r="C287" s="47" t="str">
        <f t="shared" si="20"/>
        <v>日</v>
      </c>
      <c r="D287" s="64"/>
      <c r="E287" s="64" t="s">
        <v>65</v>
      </c>
      <c r="F287" s="49" t="str">
        <f t="shared" si="21"/>
        <v>学校見学不可日</v>
      </c>
      <c r="G287">
        <f>IF(F287="",MAX(G$9:G286)+1,0)</f>
        <v>0</v>
      </c>
      <c r="H287" s="50" t="str">
        <f t="shared" si="22"/>
        <v/>
      </c>
    </row>
    <row r="288" spans="2:8" x14ac:dyDescent="0.15">
      <c r="B288" s="50">
        <f t="shared" si="23"/>
        <v>46391</v>
      </c>
      <c r="C288" s="47" t="str">
        <f t="shared" si="20"/>
        <v>月</v>
      </c>
      <c r="D288" s="64"/>
      <c r="E288" s="64"/>
      <c r="F288" s="49" t="str">
        <f t="shared" si="21"/>
        <v/>
      </c>
      <c r="G288">
        <f>IF(F288="",MAX(G$9:G287)+1,0)</f>
        <v>175</v>
      </c>
      <c r="H288" s="50">
        <f t="shared" si="22"/>
        <v>46391</v>
      </c>
    </row>
    <row r="289" spans="2:8" x14ac:dyDescent="0.15">
      <c r="B289" s="50">
        <f t="shared" si="23"/>
        <v>46392</v>
      </c>
      <c r="C289" s="47" t="str">
        <f t="shared" si="20"/>
        <v>火</v>
      </c>
      <c r="D289" s="64"/>
      <c r="E289" s="64"/>
      <c r="F289" s="49" t="str">
        <f t="shared" si="21"/>
        <v/>
      </c>
      <c r="G289">
        <f>IF(F289="",MAX(G$9:G288)+1,0)</f>
        <v>176</v>
      </c>
      <c r="H289" s="50">
        <f t="shared" si="22"/>
        <v>46392</v>
      </c>
    </row>
    <row r="290" spans="2:8" x14ac:dyDescent="0.15">
      <c r="B290" s="50">
        <f t="shared" si="23"/>
        <v>46393</v>
      </c>
      <c r="C290" s="47" t="str">
        <f t="shared" si="20"/>
        <v>水</v>
      </c>
      <c r="D290" s="64"/>
      <c r="E290" s="64"/>
      <c r="F290" s="49" t="str">
        <f t="shared" si="21"/>
        <v/>
      </c>
      <c r="G290">
        <f>IF(F290="",MAX(G$9:G289)+1,0)</f>
        <v>177</v>
      </c>
      <c r="H290" s="50">
        <f t="shared" si="22"/>
        <v>46393</v>
      </c>
    </row>
    <row r="291" spans="2:8" x14ac:dyDescent="0.15">
      <c r="B291" s="50">
        <f t="shared" si="23"/>
        <v>46394</v>
      </c>
      <c r="C291" s="47" t="str">
        <f t="shared" si="20"/>
        <v>木</v>
      </c>
      <c r="D291" s="64"/>
      <c r="E291" s="64"/>
      <c r="F291" s="49" t="str">
        <f t="shared" si="21"/>
        <v/>
      </c>
      <c r="G291">
        <f>IF(F291="",MAX(G$9:G290)+1,0)</f>
        <v>178</v>
      </c>
      <c r="H291" s="50">
        <f t="shared" si="22"/>
        <v>46394</v>
      </c>
    </row>
    <row r="292" spans="2:8" x14ac:dyDescent="0.15">
      <c r="B292" s="50">
        <f t="shared" si="23"/>
        <v>46395</v>
      </c>
      <c r="C292" s="47" t="str">
        <f t="shared" si="20"/>
        <v>金</v>
      </c>
      <c r="D292" s="64"/>
      <c r="E292" s="64"/>
      <c r="F292" s="49" t="str">
        <f t="shared" si="21"/>
        <v/>
      </c>
      <c r="G292">
        <f>IF(F292="",MAX(G$9:G291)+1,0)</f>
        <v>179</v>
      </c>
      <c r="H292" s="50">
        <f t="shared" si="22"/>
        <v>46395</v>
      </c>
    </row>
    <row r="293" spans="2:8" x14ac:dyDescent="0.15">
      <c r="B293" s="50">
        <f t="shared" si="23"/>
        <v>46396</v>
      </c>
      <c r="C293" s="47" t="str">
        <f t="shared" si="20"/>
        <v>土</v>
      </c>
      <c r="D293" s="64"/>
      <c r="E293" s="64"/>
      <c r="F293" s="49" t="str">
        <f t="shared" si="21"/>
        <v>学校見学不可日</v>
      </c>
      <c r="G293">
        <f>IF(F293="",MAX(G$9:G292)+1,0)</f>
        <v>0</v>
      </c>
      <c r="H293" s="50" t="str">
        <f t="shared" si="22"/>
        <v/>
      </c>
    </row>
    <row r="294" spans="2:8" x14ac:dyDescent="0.15">
      <c r="B294" s="50">
        <f t="shared" si="23"/>
        <v>46397</v>
      </c>
      <c r="C294" s="47" t="str">
        <f t="shared" si="20"/>
        <v>日</v>
      </c>
      <c r="D294" s="64"/>
      <c r="E294" s="64"/>
      <c r="F294" s="49" t="str">
        <f t="shared" si="21"/>
        <v>学校見学不可日</v>
      </c>
      <c r="G294">
        <f>IF(F294="",MAX(G$9:G293)+1,0)</f>
        <v>0</v>
      </c>
      <c r="H294" s="50" t="str">
        <f t="shared" si="22"/>
        <v/>
      </c>
    </row>
    <row r="295" spans="2:8" x14ac:dyDescent="0.15">
      <c r="B295" s="50">
        <f t="shared" si="23"/>
        <v>46398</v>
      </c>
      <c r="C295" s="47" t="str">
        <f t="shared" si="20"/>
        <v>月</v>
      </c>
      <c r="D295" s="64" t="s">
        <v>112</v>
      </c>
      <c r="E295" s="64"/>
      <c r="F295" s="49" t="str">
        <f>IF(OR(C295=C$6,C295=C$7,E295&lt;&gt;"",D295&lt;&gt;""),"学校見学不可日","")</f>
        <v>学校見学不可日</v>
      </c>
      <c r="G295">
        <f>IF(F295="",MAX(G$9:G294)+1,0)</f>
        <v>0</v>
      </c>
      <c r="H295" s="50" t="str">
        <f t="shared" si="22"/>
        <v/>
      </c>
    </row>
    <row r="296" spans="2:8" x14ac:dyDescent="0.15">
      <c r="B296" s="50">
        <f t="shared" si="23"/>
        <v>46399</v>
      </c>
      <c r="C296" s="47" t="str">
        <f t="shared" si="20"/>
        <v>火</v>
      </c>
      <c r="D296" s="64"/>
      <c r="E296" s="64"/>
      <c r="F296" s="49" t="str">
        <f>IF(OR(C296=C$6,C296=C$7,E296&lt;&gt;"",D296&lt;&gt;""),"学校見学不可日","")</f>
        <v/>
      </c>
      <c r="G296">
        <f>IF(F296="",MAX(G$9:G295)+1,0)</f>
        <v>180</v>
      </c>
      <c r="H296" s="50">
        <f t="shared" si="22"/>
        <v>46399</v>
      </c>
    </row>
    <row r="297" spans="2:8" x14ac:dyDescent="0.15">
      <c r="B297" s="50">
        <f t="shared" si="23"/>
        <v>46400</v>
      </c>
      <c r="C297" s="47" t="str">
        <f t="shared" si="20"/>
        <v>水</v>
      </c>
      <c r="D297" s="64"/>
      <c r="E297" s="64"/>
      <c r="F297" s="49" t="str">
        <f t="shared" si="21"/>
        <v/>
      </c>
      <c r="G297">
        <f>IF(F297="",MAX(G$9:G296)+1,0)</f>
        <v>181</v>
      </c>
      <c r="H297" s="50">
        <f t="shared" si="22"/>
        <v>46400</v>
      </c>
    </row>
    <row r="298" spans="2:8" x14ac:dyDescent="0.15">
      <c r="B298" s="50">
        <f t="shared" si="23"/>
        <v>46401</v>
      </c>
      <c r="C298" s="47" t="str">
        <f t="shared" si="20"/>
        <v>木</v>
      </c>
      <c r="D298" s="64"/>
      <c r="E298" s="64"/>
      <c r="F298" s="49" t="str">
        <f t="shared" si="21"/>
        <v/>
      </c>
      <c r="G298">
        <f>IF(F298="",MAX(G$9:G297)+1,0)</f>
        <v>182</v>
      </c>
      <c r="H298" s="50">
        <f t="shared" si="22"/>
        <v>46401</v>
      </c>
    </row>
    <row r="299" spans="2:8" x14ac:dyDescent="0.15">
      <c r="B299" s="50">
        <f t="shared" si="23"/>
        <v>46402</v>
      </c>
      <c r="C299" s="47" t="str">
        <f t="shared" si="20"/>
        <v>金</v>
      </c>
      <c r="D299" s="64"/>
      <c r="E299" s="64"/>
      <c r="F299" s="49" t="str">
        <f t="shared" si="21"/>
        <v/>
      </c>
      <c r="G299">
        <f>IF(F299="",MAX(G$9:G298)+1,0)</f>
        <v>183</v>
      </c>
      <c r="H299" s="50">
        <f t="shared" si="22"/>
        <v>46402</v>
      </c>
    </row>
    <row r="300" spans="2:8" x14ac:dyDescent="0.15">
      <c r="B300" s="50">
        <f t="shared" si="23"/>
        <v>46403</v>
      </c>
      <c r="C300" s="47" t="str">
        <f t="shared" si="20"/>
        <v>土</v>
      </c>
      <c r="D300" s="64"/>
      <c r="E300" s="64"/>
      <c r="F300" s="49" t="str">
        <f t="shared" si="21"/>
        <v>学校見学不可日</v>
      </c>
      <c r="G300">
        <f>IF(F300="",MAX(G$9:G299)+1,0)</f>
        <v>0</v>
      </c>
      <c r="H300" s="50" t="str">
        <f t="shared" si="22"/>
        <v/>
      </c>
    </row>
    <row r="301" spans="2:8" x14ac:dyDescent="0.15">
      <c r="B301" s="50">
        <f t="shared" si="23"/>
        <v>46404</v>
      </c>
      <c r="C301" s="47" t="str">
        <f t="shared" si="20"/>
        <v>日</v>
      </c>
      <c r="D301" s="64"/>
      <c r="E301" s="64"/>
      <c r="F301" s="49" t="str">
        <f t="shared" si="21"/>
        <v>学校見学不可日</v>
      </c>
      <c r="G301">
        <f>IF(F301="",MAX(G$9:G300)+1,0)</f>
        <v>0</v>
      </c>
      <c r="H301" s="50" t="str">
        <f t="shared" si="22"/>
        <v/>
      </c>
    </row>
    <row r="302" spans="2:8" x14ac:dyDescent="0.15">
      <c r="B302" s="50">
        <f t="shared" si="23"/>
        <v>46405</v>
      </c>
      <c r="C302" s="47" t="str">
        <f t="shared" si="20"/>
        <v>月</v>
      </c>
      <c r="D302" s="64"/>
      <c r="E302" s="64"/>
      <c r="F302" s="49" t="str">
        <f t="shared" si="21"/>
        <v/>
      </c>
      <c r="G302">
        <f>IF(F302="",MAX(G$9:G301)+1,0)</f>
        <v>184</v>
      </c>
      <c r="H302" s="50">
        <f t="shared" si="22"/>
        <v>46405</v>
      </c>
    </row>
    <row r="303" spans="2:8" x14ac:dyDescent="0.15">
      <c r="B303" s="50">
        <f t="shared" si="23"/>
        <v>46406</v>
      </c>
      <c r="C303" s="47" t="str">
        <f t="shared" si="20"/>
        <v>火</v>
      </c>
      <c r="D303" s="64"/>
      <c r="E303" s="64"/>
      <c r="F303" s="49" t="str">
        <f t="shared" si="21"/>
        <v/>
      </c>
      <c r="G303">
        <f>IF(F303="",MAX(G$9:G302)+1,0)</f>
        <v>185</v>
      </c>
      <c r="H303" s="50">
        <f t="shared" si="22"/>
        <v>46406</v>
      </c>
    </row>
    <row r="304" spans="2:8" x14ac:dyDescent="0.15">
      <c r="B304" s="50">
        <f t="shared" si="23"/>
        <v>46407</v>
      </c>
      <c r="C304" s="47" t="str">
        <f t="shared" si="20"/>
        <v>水</v>
      </c>
      <c r="D304" s="64"/>
      <c r="E304" s="64"/>
      <c r="F304" s="49" t="str">
        <f t="shared" si="21"/>
        <v/>
      </c>
      <c r="G304">
        <f>IF(F304="",MAX(G$9:G303)+1,0)</f>
        <v>186</v>
      </c>
      <c r="H304" s="50">
        <f t="shared" si="22"/>
        <v>46407</v>
      </c>
    </row>
    <row r="305" spans="2:8" x14ac:dyDescent="0.15">
      <c r="B305" s="50">
        <f t="shared" si="23"/>
        <v>46408</v>
      </c>
      <c r="C305" s="47" t="str">
        <f t="shared" si="20"/>
        <v>木</v>
      </c>
      <c r="D305" s="64"/>
      <c r="E305" s="64"/>
      <c r="F305" s="49" t="str">
        <f t="shared" si="21"/>
        <v/>
      </c>
      <c r="G305">
        <f>IF(F305="",MAX(G$9:G304)+1,0)</f>
        <v>187</v>
      </c>
      <c r="H305" s="50">
        <f t="shared" si="22"/>
        <v>46408</v>
      </c>
    </row>
    <row r="306" spans="2:8" x14ac:dyDescent="0.15">
      <c r="B306" s="50">
        <f t="shared" si="23"/>
        <v>46409</v>
      </c>
      <c r="C306" s="47" t="str">
        <f t="shared" si="20"/>
        <v>金</v>
      </c>
      <c r="D306" s="64"/>
      <c r="E306" s="64"/>
      <c r="F306" s="49" t="str">
        <f t="shared" si="21"/>
        <v/>
      </c>
      <c r="G306">
        <f>IF(F306="",MAX(G$9:G305)+1,0)</f>
        <v>188</v>
      </c>
      <c r="H306" s="50">
        <f t="shared" si="22"/>
        <v>46409</v>
      </c>
    </row>
    <row r="307" spans="2:8" x14ac:dyDescent="0.15">
      <c r="B307" s="50">
        <f t="shared" si="23"/>
        <v>46410</v>
      </c>
      <c r="C307" s="47" t="str">
        <f t="shared" si="20"/>
        <v>土</v>
      </c>
      <c r="D307" s="64"/>
      <c r="E307" s="64"/>
      <c r="F307" s="49" t="str">
        <f t="shared" si="21"/>
        <v>学校見学不可日</v>
      </c>
      <c r="G307">
        <f>IF(F307="",MAX(G$9:G306)+1,0)</f>
        <v>0</v>
      </c>
      <c r="H307" s="50" t="str">
        <f t="shared" si="22"/>
        <v/>
      </c>
    </row>
    <row r="308" spans="2:8" x14ac:dyDescent="0.15">
      <c r="B308" s="50">
        <f t="shared" si="23"/>
        <v>46411</v>
      </c>
      <c r="C308" s="47" t="str">
        <f t="shared" si="20"/>
        <v>日</v>
      </c>
      <c r="D308" s="64"/>
      <c r="E308" s="64"/>
      <c r="F308" s="49" t="str">
        <f t="shared" si="21"/>
        <v>学校見学不可日</v>
      </c>
      <c r="G308">
        <f>IF(F308="",MAX(G$9:G307)+1,0)</f>
        <v>0</v>
      </c>
      <c r="H308" s="50" t="str">
        <f t="shared" si="22"/>
        <v/>
      </c>
    </row>
    <row r="309" spans="2:8" x14ac:dyDescent="0.15">
      <c r="B309" s="50">
        <f t="shared" si="23"/>
        <v>46412</v>
      </c>
      <c r="C309" s="47" t="str">
        <f t="shared" si="20"/>
        <v>月</v>
      </c>
      <c r="D309" s="64"/>
      <c r="E309" s="64"/>
      <c r="F309" s="49" t="str">
        <f t="shared" si="21"/>
        <v/>
      </c>
      <c r="G309">
        <f>IF(F309="",MAX(G$9:G308)+1,0)</f>
        <v>189</v>
      </c>
      <c r="H309" s="50">
        <f t="shared" si="22"/>
        <v>46412</v>
      </c>
    </row>
    <row r="310" spans="2:8" x14ac:dyDescent="0.15">
      <c r="B310" s="50">
        <f t="shared" si="23"/>
        <v>46413</v>
      </c>
      <c r="C310" s="47" t="str">
        <f t="shared" si="20"/>
        <v>火</v>
      </c>
      <c r="D310" s="64"/>
      <c r="E310" s="64"/>
      <c r="F310" s="49" t="str">
        <f t="shared" si="21"/>
        <v/>
      </c>
      <c r="G310">
        <f>IF(F310="",MAX(G$9:G309)+1,0)</f>
        <v>190</v>
      </c>
      <c r="H310" s="50">
        <f t="shared" si="22"/>
        <v>46413</v>
      </c>
    </row>
    <row r="311" spans="2:8" x14ac:dyDescent="0.15">
      <c r="B311" s="50">
        <f t="shared" si="23"/>
        <v>46414</v>
      </c>
      <c r="C311" s="47" t="str">
        <f t="shared" si="20"/>
        <v>水</v>
      </c>
      <c r="D311" s="64"/>
      <c r="E311" s="64"/>
      <c r="F311" s="49" t="str">
        <f t="shared" si="21"/>
        <v/>
      </c>
      <c r="G311">
        <f>IF(F311="",MAX(G$9:G310)+1,0)</f>
        <v>191</v>
      </c>
      <c r="H311" s="50">
        <f t="shared" si="22"/>
        <v>46414</v>
      </c>
    </row>
    <row r="312" spans="2:8" x14ac:dyDescent="0.15">
      <c r="B312" s="50">
        <f t="shared" si="23"/>
        <v>46415</v>
      </c>
      <c r="C312" s="47" t="str">
        <f t="shared" si="20"/>
        <v>木</v>
      </c>
      <c r="D312" s="64"/>
      <c r="E312" s="64"/>
      <c r="F312" s="49" t="str">
        <f t="shared" si="21"/>
        <v/>
      </c>
      <c r="G312">
        <f>IF(F312="",MAX(G$9:G311)+1,0)</f>
        <v>192</v>
      </c>
      <c r="H312" s="50">
        <f t="shared" si="22"/>
        <v>46415</v>
      </c>
    </row>
    <row r="313" spans="2:8" x14ac:dyDescent="0.15">
      <c r="B313" s="50">
        <f t="shared" si="23"/>
        <v>46416</v>
      </c>
      <c r="C313" s="47" t="str">
        <f t="shared" si="20"/>
        <v>金</v>
      </c>
      <c r="D313" s="64"/>
      <c r="E313" s="64"/>
      <c r="F313" s="49" t="str">
        <f t="shared" si="21"/>
        <v/>
      </c>
      <c r="G313">
        <f>IF(F313="",MAX(G$9:G312)+1,0)</f>
        <v>193</v>
      </c>
      <c r="H313" s="50">
        <f t="shared" si="22"/>
        <v>46416</v>
      </c>
    </row>
    <row r="314" spans="2:8" x14ac:dyDescent="0.15">
      <c r="B314" s="50">
        <f t="shared" si="23"/>
        <v>46417</v>
      </c>
      <c r="C314" s="47" t="str">
        <f t="shared" si="20"/>
        <v>土</v>
      </c>
      <c r="D314" s="64"/>
      <c r="E314" s="64"/>
      <c r="F314" s="49" t="str">
        <f t="shared" si="21"/>
        <v>学校見学不可日</v>
      </c>
      <c r="G314">
        <f>IF(F314="",MAX(G$9:G313)+1,0)</f>
        <v>0</v>
      </c>
      <c r="H314" s="50" t="str">
        <f t="shared" si="22"/>
        <v/>
      </c>
    </row>
    <row r="315" spans="2:8" x14ac:dyDescent="0.15">
      <c r="B315" s="50">
        <f t="shared" si="23"/>
        <v>46418</v>
      </c>
      <c r="C315" s="47" t="str">
        <f t="shared" si="20"/>
        <v>日</v>
      </c>
      <c r="D315" s="64"/>
      <c r="E315" s="64"/>
      <c r="F315" s="49" t="str">
        <f t="shared" si="21"/>
        <v>学校見学不可日</v>
      </c>
      <c r="G315">
        <f>IF(F315="",MAX(G$9:G314)+1,0)</f>
        <v>0</v>
      </c>
      <c r="H315" s="50" t="str">
        <f t="shared" si="22"/>
        <v/>
      </c>
    </row>
    <row r="316" spans="2:8" x14ac:dyDescent="0.15">
      <c r="B316" s="50">
        <f t="shared" si="23"/>
        <v>46419</v>
      </c>
      <c r="C316" s="47" t="str">
        <f t="shared" si="20"/>
        <v>月</v>
      </c>
      <c r="D316" s="64"/>
      <c r="E316" s="64" t="s">
        <v>114</v>
      </c>
      <c r="F316" s="49" t="str">
        <f t="shared" si="21"/>
        <v>学校見学不可日</v>
      </c>
      <c r="G316">
        <f>IF(F316="",MAX(G$9:G315)+1,0)</f>
        <v>0</v>
      </c>
      <c r="H316" s="50" t="str">
        <f t="shared" si="22"/>
        <v/>
      </c>
    </row>
    <row r="317" spans="2:8" x14ac:dyDescent="0.15">
      <c r="B317" s="50">
        <f t="shared" si="23"/>
        <v>46420</v>
      </c>
      <c r="C317" s="47" t="str">
        <f t="shared" si="20"/>
        <v>火</v>
      </c>
      <c r="D317" s="64"/>
      <c r="E317" s="64"/>
      <c r="F317" s="49" t="str">
        <f t="shared" si="21"/>
        <v/>
      </c>
      <c r="G317">
        <f>IF(F317="",MAX(G$9:G316)+1,0)</f>
        <v>194</v>
      </c>
      <c r="H317" s="50">
        <f t="shared" si="22"/>
        <v>46420</v>
      </c>
    </row>
    <row r="318" spans="2:8" x14ac:dyDescent="0.15">
      <c r="B318" s="50">
        <f t="shared" si="23"/>
        <v>46421</v>
      </c>
      <c r="C318" s="47" t="str">
        <f t="shared" si="20"/>
        <v>水</v>
      </c>
      <c r="D318" s="64"/>
      <c r="E318" s="64"/>
      <c r="F318" s="49" t="str">
        <f t="shared" si="21"/>
        <v/>
      </c>
      <c r="G318">
        <f>IF(F318="",MAX(G$9:G317)+1,0)</f>
        <v>195</v>
      </c>
      <c r="H318" s="50">
        <f t="shared" si="22"/>
        <v>46421</v>
      </c>
    </row>
    <row r="319" spans="2:8" x14ac:dyDescent="0.15">
      <c r="B319" s="50">
        <f t="shared" si="23"/>
        <v>46422</v>
      </c>
      <c r="C319" s="47" t="str">
        <f t="shared" si="20"/>
        <v>木</v>
      </c>
      <c r="D319" s="64"/>
      <c r="E319" s="64"/>
      <c r="F319" s="49" t="str">
        <f t="shared" si="21"/>
        <v/>
      </c>
      <c r="G319">
        <f>IF(F319="",MAX(G$9:G318)+1,0)</f>
        <v>196</v>
      </c>
      <c r="H319" s="50">
        <f t="shared" si="22"/>
        <v>46422</v>
      </c>
    </row>
    <row r="320" spans="2:8" x14ac:dyDescent="0.15">
      <c r="B320" s="50">
        <f t="shared" si="23"/>
        <v>46423</v>
      </c>
      <c r="C320" s="47" t="str">
        <f t="shared" si="20"/>
        <v>金</v>
      </c>
      <c r="D320" s="64"/>
      <c r="E320" s="64"/>
      <c r="F320" s="49" t="str">
        <f t="shared" si="21"/>
        <v/>
      </c>
      <c r="G320">
        <f>IF(F320="",MAX(G$9:G319)+1,0)</f>
        <v>197</v>
      </c>
      <c r="H320" s="50">
        <f t="shared" si="22"/>
        <v>46423</v>
      </c>
    </row>
    <row r="321" spans="2:8" x14ac:dyDescent="0.15">
      <c r="B321" s="50">
        <f t="shared" si="23"/>
        <v>46424</v>
      </c>
      <c r="C321" s="47" t="str">
        <f t="shared" si="20"/>
        <v>土</v>
      </c>
      <c r="D321" s="64"/>
      <c r="E321" s="64"/>
      <c r="F321" s="49" t="str">
        <f t="shared" si="21"/>
        <v>学校見学不可日</v>
      </c>
      <c r="G321">
        <f>IF(F321="",MAX(G$9:G320)+1,0)</f>
        <v>0</v>
      </c>
      <c r="H321" s="50" t="str">
        <f t="shared" si="22"/>
        <v/>
      </c>
    </row>
    <row r="322" spans="2:8" x14ac:dyDescent="0.15">
      <c r="B322" s="50">
        <f t="shared" si="23"/>
        <v>46425</v>
      </c>
      <c r="C322" s="47" t="str">
        <f t="shared" si="20"/>
        <v>日</v>
      </c>
      <c r="D322" s="64"/>
      <c r="E322" s="64"/>
      <c r="F322" s="49" t="str">
        <f t="shared" si="21"/>
        <v>学校見学不可日</v>
      </c>
      <c r="G322">
        <f>IF(F322="",MAX(G$9:G321)+1,0)</f>
        <v>0</v>
      </c>
      <c r="H322" s="50" t="str">
        <f t="shared" si="22"/>
        <v/>
      </c>
    </row>
    <row r="323" spans="2:8" x14ac:dyDescent="0.15">
      <c r="B323" s="50">
        <f t="shared" si="23"/>
        <v>46426</v>
      </c>
      <c r="C323" s="47" t="str">
        <f t="shared" si="20"/>
        <v>月</v>
      </c>
      <c r="D323" s="64"/>
      <c r="E323" s="64"/>
      <c r="F323" s="49" t="str">
        <f t="shared" si="21"/>
        <v/>
      </c>
      <c r="G323">
        <f>IF(F323="",MAX(G$9:G322)+1,0)</f>
        <v>198</v>
      </c>
      <c r="H323" s="50">
        <f t="shared" si="22"/>
        <v>46426</v>
      </c>
    </row>
    <row r="324" spans="2:8" x14ac:dyDescent="0.15">
      <c r="B324" s="50">
        <f t="shared" si="23"/>
        <v>46427</v>
      </c>
      <c r="C324" s="47" t="str">
        <f t="shared" si="20"/>
        <v>火</v>
      </c>
      <c r="D324" s="64"/>
      <c r="E324" s="64"/>
      <c r="F324" s="49" t="str">
        <f t="shared" si="21"/>
        <v/>
      </c>
      <c r="G324">
        <f>IF(F324="",MAX(G$9:G323)+1,0)</f>
        <v>199</v>
      </c>
      <c r="H324" s="50">
        <f t="shared" si="22"/>
        <v>46427</v>
      </c>
    </row>
    <row r="325" spans="2:8" x14ac:dyDescent="0.15">
      <c r="B325" s="50">
        <f t="shared" si="23"/>
        <v>46428</v>
      </c>
      <c r="C325" s="47" t="str">
        <f t="shared" si="20"/>
        <v>水</v>
      </c>
      <c r="D325" s="64"/>
      <c r="E325" s="64"/>
      <c r="F325" s="49" t="str">
        <f t="shared" si="21"/>
        <v/>
      </c>
      <c r="G325">
        <f>IF(F325="",MAX(G$9:G324)+1,0)</f>
        <v>200</v>
      </c>
      <c r="H325" s="50">
        <f t="shared" si="22"/>
        <v>46428</v>
      </c>
    </row>
    <row r="326" spans="2:8" x14ac:dyDescent="0.15">
      <c r="B326" s="50">
        <f t="shared" si="23"/>
        <v>46429</v>
      </c>
      <c r="C326" s="47" t="str">
        <f t="shared" si="20"/>
        <v>木</v>
      </c>
      <c r="D326" s="64" t="s">
        <v>67</v>
      </c>
      <c r="E326" s="64"/>
      <c r="F326" s="49" t="str">
        <f t="shared" si="21"/>
        <v>学校見学不可日</v>
      </c>
      <c r="G326">
        <f>IF(F326="",MAX(G$9:G325)+1,0)</f>
        <v>0</v>
      </c>
      <c r="H326" s="50" t="str">
        <f t="shared" si="22"/>
        <v/>
      </c>
    </row>
    <row r="327" spans="2:8" x14ac:dyDescent="0.15">
      <c r="B327" s="50">
        <f t="shared" si="23"/>
        <v>46430</v>
      </c>
      <c r="C327" s="47" t="str">
        <f t="shared" si="20"/>
        <v>金</v>
      </c>
      <c r="D327" s="64"/>
      <c r="E327" s="64"/>
      <c r="F327" s="49" t="str">
        <f t="shared" si="21"/>
        <v/>
      </c>
      <c r="G327">
        <f>IF(F327="",MAX(G$9:G326)+1,0)</f>
        <v>201</v>
      </c>
      <c r="H327" s="50">
        <f t="shared" si="22"/>
        <v>46430</v>
      </c>
    </row>
    <row r="328" spans="2:8" x14ac:dyDescent="0.15">
      <c r="B328" s="50">
        <f t="shared" si="23"/>
        <v>46431</v>
      </c>
      <c r="C328" s="47" t="str">
        <f t="shared" si="20"/>
        <v>土</v>
      </c>
      <c r="D328" s="64"/>
      <c r="E328" s="64"/>
      <c r="F328" s="49" t="str">
        <f t="shared" si="21"/>
        <v>学校見学不可日</v>
      </c>
      <c r="G328">
        <f>IF(F328="",MAX(G$9:G327)+1,0)</f>
        <v>0</v>
      </c>
      <c r="H328" s="50" t="str">
        <f t="shared" si="22"/>
        <v/>
      </c>
    </row>
    <row r="329" spans="2:8" x14ac:dyDescent="0.15">
      <c r="B329" s="50">
        <f t="shared" si="23"/>
        <v>46432</v>
      </c>
      <c r="C329" s="47" t="str">
        <f t="shared" si="20"/>
        <v>日</v>
      </c>
      <c r="D329" s="64"/>
      <c r="E329" s="64"/>
      <c r="F329" s="49" t="str">
        <f t="shared" si="21"/>
        <v>学校見学不可日</v>
      </c>
      <c r="G329">
        <f>IF(F329="",MAX(G$9:G328)+1,0)</f>
        <v>0</v>
      </c>
      <c r="H329" s="50" t="str">
        <f t="shared" si="22"/>
        <v/>
      </c>
    </row>
    <row r="330" spans="2:8" x14ac:dyDescent="0.15">
      <c r="B330" s="50">
        <f t="shared" si="23"/>
        <v>46433</v>
      </c>
      <c r="C330" s="47" t="str">
        <f t="shared" ref="C330:C374" si="24">VLOOKUP(WEEKDAY(B330,2),$B$1:$C$7,2)</f>
        <v>月</v>
      </c>
      <c r="D330" s="64"/>
      <c r="E330" s="64"/>
      <c r="F330" s="49" t="str">
        <f t="shared" si="21"/>
        <v/>
      </c>
      <c r="G330">
        <f>IF(F330="",MAX(G$9:G329)+1,0)</f>
        <v>202</v>
      </c>
      <c r="H330" s="50">
        <f t="shared" si="22"/>
        <v>46433</v>
      </c>
    </row>
    <row r="331" spans="2:8" x14ac:dyDescent="0.15">
      <c r="B331" s="50">
        <f t="shared" si="23"/>
        <v>46434</v>
      </c>
      <c r="C331" s="47" t="str">
        <f t="shared" si="24"/>
        <v>火</v>
      </c>
      <c r="D331" s="64"/>
      <c r="E331" s="64"/>
      <c r="F331" s="49" t="str">
        <f t="shared" ref="F331:F374" si="25">IF(OR(C331=C$6,C331=C$7,E331&lt;&gt;"",D331&lt;&gt;""),"学校見学不可日","")</f>
        <v/>
      </c>
      <c r="G331">
        <f>IF(F331="",MAX(G$9:G330)+1,0)</f>
        <v>203</v>
      </c>
      <c r="H331" s="50">
        <f t="shared" ref="H331:H374" si="26">IF(G331&lt;&gt;0,B331,"")</f>
        <v>46434</v>
      </c>
    </row>
    <row r="332" spans="2:8" x14ac:dyDescent="0.15">
      <c r="B332" s="50">
        <f t="shared" ref="B332:B374" si="27">B331+1</f>
        <v>46435</v>
      </c>
      <c r="C332" s="47" t="str">
        <f t="shared" si="24"/>
        <v>水</v>
      </c>
      <c r="D332" s="64"/>
      <c r="E332" s="64"/>
      <c r="F332" s="49" t="str">
        <f t="shared" si="25"/>
        <v/>
      </c>
      <c r="G332">
        <f>IF(F332="",MAX(G$9:G331)+1,0)</f>
        <v>204</v>
      </c>
      <c r="H332" s="50">
        <f t="shared" si="26"/>
        <v>46435</v>
      </c>
    </row>
    <row r="333" spans="2:8" x14ac:dyDescent="0.15">
      <c r="B333" s="50">
        <f t="shared" si="27"/>
        <v>46436</v>
      </c>
      <c r="C333" s="47" t="str">
        <f t="shared" si="24"/>
        <v>木</v>
      </c>
      <c r="D333" s="64"/>
      <c r="E333" s="64"/>
      <c r="F333" s="49" t="str">
        <f t="shared" si="25"/>
        <v/>
      </c>
      <c r="G333">
        <f>IF(F333="",MAX(G$9:G332)+1,0)</f>
        <v>205</v>
      </c>
      <c r="H333" s="50">
        <f t="shared" si="26"/>
        <v>46436</v>
      </c>
    </row>
    <row r="334" spans="2:8" x14ac:dyDescent="0.15">
      <c r="B334" s="50">
        <f t="shared" si="27"/>
        <v>46437</v>
      </c>
      <c r="C334" s="47" t="str">
        <f t="shared" si="24"/>
        <v>金</v>
      </c>
      <c r="D334" s="64"/>
      <c r="E334" s="64"/>
      <c r="F334" s="49" t="str">
        <f t="shared" si="25"/>
        <v/>
      </c>
      <c r="G334">
        <f>IF(F334="",MAX(G$9:G333)+1,0)</f>
        <v>206</v>
      </c>
      <c r="H334" s="50">
        <f t="shared" si="26"/>
        <v>46437</v>
      </c>
    </row>
    <row r="335" spans="2:8" x14ac:dyDescent="0.15">
      <c r="B335" s="50">
        <f t="shared" si="27"/>
        <v>46438</v>
      </c>
      <c r="C335" s="47" t="str">
        <f t="shared" si="24"/>
        <v>土</v>
      </c>
      <c r="D335" s="64"/>
      <c r="E335" s="64"/>
      <c r="F335" s="49" t="str">
        <f t="shared" si="25"/>
        <v>学校見学不可日</v>
      </c>
      <c r="G335">
        <f>IF(F335="",MAX(G$9:G334)+1,0)</f>
        <v>0</v>
      </c>
      <c r="H335" s="50" t="str">
        <f t="shared" si="26"/>
        <v/>
      </c>
    </row>
    <row r="336" spans="2:8" x14ac:dyDescent="0.15">
      <c r="B336" s="50">
        <f t="shared" si="27"/>
        <v>46439</v>
      </c>
      <c r="C336" s="47" t="str">
        <f t="shared" si="24"/>
        <v>日</v>
      </c>
      <c r="D336" s="64"/>
      <c r="E336" s="64"/>
      <c r="F336" s="49" t="str">
        <f t="shared" si="25"/>
        <v>学校見学不可日</v>
      </c>
      <c r="G336">
        <f>IF(F336="",MAX(G$9:G335)+1,0)</f>
        <v>0</v>
      </c>
      <c r="H336" s="50" t="str">
        <f t="shared" si="26"/>
        <v/>
      </c>
    </row>
    <row r="337" spans="2:8" x14ac:dyDescent="0.15">
      <c r="B337" s="50">
        <f t="shared" si="27"/>
        <v>46440</v>
      </c>
      <c r="C337" s="47" t="str">
        <f t="shared" si="24"/>
        <v>月</v>
      </c>
      <c r="D337" s="64"/>
      <c r="E337" s="64"/>
      <c r="F337" s="49" t="str">
        <f t="shared" si="25"/>
        <v/>
      </c>
      <c r="G337">
        <f>IF(F337="",MAX(G$9:G336)+1,0)</f>
        <v>207</v>
      </c>
      <c r="H337" s="50">
        <f t="shared" si="26"/>
        <v>46440</v>
      </c>
    </row>
    <row r="338" spans="2:8" x14ac:dyDescent="0.15">
      <c r="B338" s="50">
        <f t="shared" si="27"/>
        <v>46441</v>
      </c>
      <c r="C338" s="47" t="str">
        <f t="shared" si="24"/>
        <v>火</v>
      </c>
      <c r="D338" s="64" t="s">
        <v>69</v>
      </c>
      <c r="E338" s="64"/>
      <c r="F338" s="49" t="str">
        <f t="shared" si="25"/>
        <v>学校見学不可日</v>
      </c>
      <c r="G338">
        <f>IF(F338="",MAX(G$9:G337)+1,0)</f>
        <v>0</v>
      </c>
      <c r="H338" s="50" t="str">
        <f t="shared" si="26"/>
        <v/>
      </c>
    </row>
    <row r="339" spans="2:8" x14ac:dyDescent="0.15">
      <c r="B339" s="50">
        <f t="shared" si="27"/>
        <v>46442</v>
      </c>
      <c r="C339" s="47" t="str">
        <f t="shared" si="24"/>
        <v>水</v>
      </c>
      <c r="D339" s="64"/>
      <c r="E339" s="64"/>
      <c r="F339" s="49" t="str">
        <f t="shared" si="25"/>
        <v/>
      </c>
      <c r="G339">
        <f>IF(F339="",MAX(G$9:G338)+1,0)</f>
        <v>208</v>
      </c>
      <c r="H339" s="50">
        <f t="shared" si="26"/>
        <v>46442</v>
      </c>
    </row>
    <row r="340" spans="2:8" x14ac:dyDescent="0.15">
      <c r="B340" s="50">
        <f t="shared" si="27"/>
        <v>46443</v>
      </c>
      <c r="C340" s="47" t="str">
        <f t="shared" si="24"/>
        <v>木</v>
      </c>
      <c r="D340" s="64"/>
      <c r="E340" s="64"/>
      <c r="F340" s="49" t="str">
        <f t="shared" si="25"/>
        <v/>
      </c>
      <c r="G340">
        <f>IF(F340="",MAX(G$9:G339)+1,0)</f>
        <v>209</v>
      </c>
      <c r="H340" s="50">
        <f t="shared" si="26"/>
        <v>46443</v>
      </c>
    </row>
    <row r="341" spans="2:8" x14ac:dyDescent="0.15">
      <c r="B341" s="50">
        <f t="shared" si="27"/>
        <v>46444</v>
      </c>
      <c r="C341" s="47" t="str">
        <f t="shared" si="24"/>
        <v>金</v>
      </c>
      <c r="D341" s="64"/>
      <c r="E341" s="64"/>
      <c r="F341" s="49" t="str">
        <f t="shared" si="25"/>
        <v/>
      </c>
      <c r="G341">
        <f>IF(F341="",MAX(G$9:G340)+1,0)</f>
        <v>210</v>
      </c>
      <c r="H341" s="50">
        <f t="shared" si="26"/>
        <v>46444</v>
      </c>
    </row>
    <row r="342" spans="2:8" x14ac:dyDescent="0.15">
      <c r="B342" s="50">
        <f t="shared" si="27"/>
        <v>46445</v>
      </c>
      <c r="C342" s="47" t="str">
        <f t="shared" si="24"/>
        <v>土</v>
      </c>
      <c r="D342" s="64"/>
      <c r="E342" s="64"/>
      <c r="F342" s="49" t="str">
        <f t="shared" si="25"/>
        <v>学校見学不可日</v>
      </c>
      <c r="G342">
        <f>IF(F342="",MAX(G$9:G341)+1,0)</f>
        <v>0</v>
      </c>
      <c r="H342" s="50" t="str">
        <f t="shared" si="26"/>
        <v/>
      </c>
    </row>
    <row r="343" spans="2:8" x14ac:dyDescent="0.15">
      <c r="B343" s="50">
        <f t="shared" si="27"/>
        <v>46446</v>
      </c>
      <c r="C343" s="47" t="str">
        <f t="shared" si="24"/>
        <v>日</v>
      </c>
      <c r="D343" s="64"/>
      <c r="E343" s="64"/>
      <c r="F343" s="49" t="str">
        <f t="shared" si="25"/>
        <v>学校見学不可日</v>
      </c>
      <c r="G343">
        <f>IF(F343="",MAX(G$9:G342)+1,0)</f>
        <v>0</v>
      </c>
      <c r="H343" s="50" t="str">
        <f t="shared" si="26"/>
        <v/>
      </c>
    </row>
    <row r="344" spans="2:8" x14ac:dyDescent="0.15">
      <c r="B344" s="50">
        <f t="shared" si="27"/>
        <v>46447</v>
      </c>
      <c r="C344" s="47" t="str">
        <f t="shared" si="24"/>
        <v>月</v>
      </c>
      <c r="D344" s="64"/>
      <c r="E344" s="64"/>
      <c r="F344" s="49" t="str">
        <f t="shared" si="25"/>
        <v/>
      </c>
      <c r="G344">
        <f>IF(F344="",MAX(G$9:G343)+1,0)</f>
        <v>211</v>
      </c>
      <c r="H344" s="50">
        <f t="shared" si="26"/>
        <v>46447</v>
      </c>
    </row>
    <row r="345" spans="2:8" x14ac:dyDescent="0.15">
      <c r="B345" s="50">
        <f t="shared" si="27"/>
        <v>46448</v>
      </c>
      <c r="C345" s="47" t="str">
        <f t="shared" si="24"/>
        <v>火</v>
      </c>
      <c r="D345" s="64"/>
      <c r="E345" s="64"/>
      <c r="F345" s="49" t="str">
        <f t="shared" si="25"/>
        <v/>
      </c>
      <c r="G345">
        <f>IF(F345="",MAX(G$9:G344)+1,0)</f>
        <v>212</v>
      </c>
      <c r="H345" s="50">
        <f t="shared" si="26"/>
        <v>46448</v>
      </c>
    </row>
    <row r="346" spans="2:8" x14ac:dyDescent="0.15">
      <c r="B346" s="50">
        <f t="shared" si="27"/>
        <v>46449</v>
      </c>
      <c r="C346" s="47" t="str">
        <f t="shared" si="24"/>
        <v>水</v>
      </c>
      <c r="D346" s="64"/>
      <c r="E346" s="64"/>
      <c r="F346" s="49" t="str">
        <f t="shared" si="25"/>
        <v/>
      </c>
      <c r="G346">
        <f>IF(F346="",MAX(G$9:G345)+1,0)</f>
        <v>213</v>
      </c>
      <c r="H346" s="50">
        <f t="shared" si="26"/>
        <v>46449</v>
      </c>
    </row>
    <row r="347" spans="2:8" x14ac:dyDescent="0.15">
      <c r="B347" s="50">
        <f t="shared" si="27"/>
        <v>46450</v>
      </c>
      <c r="C347" s="47" t="str">
        <f t="shared" si="24"/>
        <v>木</v>
      </c>
      <c r="D347" s="64"/>
      <c r="E347" s="64"/>
      <c r="F347" s="49" t="str">
        <f t="shared" si="25"/>
        <v/>
      </c>
      <c r="G347">
        <f>IF(F347="",MAX(G$9:G346)+1,0)</f>
        <v>214</v>
      </c>
      <c r="H347" s="50">
        <f t="shared" si="26"/>
        <v>46450</v>
      </c>
    </row>
    <row r="348" spans="2:8" x14ac:dyDescent="0.15">
      <c r="B348" s="50">
        <f t="shared" si="27"/>
        <v>46451</v>
      </c>
      <c r="C348" s="47" t="str">
        <f t="shared" si="24"/>
        <v>金</v>
      </c>
      <c r="D348" s="64"/>
      <c r="E348" s="64"/>
      <c r="F348" s="49" t="str">
        <f t="shared" si="25"/>
        <v/>
      </c>
      <c r="G348">
        <f>IF(F348="",MAX(G$9:G347)+1,0)</f>
        <v>215</v>
      </c>
      <c r="H348" s="50">
        <f t="shared" si="26"/>
        <v>46451</v>
      </c>
    </row>
    <row r="349" spans="2:8" x14ac:dyDescent="0.15">
      <c r="B349" s="50">
        <f t="shared" si="27"/>
        <v>46452</v>
      </c>
      <c r="C349" s="47" t="str">
        <f t="shared" si="24"/>
        <v>土</v>
      </c>
      <c r="D349" s="64"/>
      <c r="E349" s="64"/>
      <c r="F349" s="49" t="str">
        <f t="shared" si="25"/>
        <v>学校見学不可日</v>
      </c>
      <c r="G349">
        <f>IF(F349="",MAX(G$9:G348)+1,0)</f>
        <v>0</v>
      </c>
      <c r="H349" s="50" t="str">
        <f t="shared" si="26"/>
        <v/>
      </c>
    </row>
    <row r="350" spans="2:8" x14ac:dyDescent="0.15">
      <c r="B350" s="50">
        <f t="shared" si="27"/>
        <v>46453</v>
      </c>
      <c r="C350" s="47" t="str">
        <f t="shared" si="24"/>
        <v>日</v>
      </c>
      <c r="D350" s="64"/>
      <c r="E350" s="64"/>
      <c r="F350" s="49" t="str">
        <f t="shared" si="25"/>
        <v>学校見学不可日</v>
      </c>
      <c r="G350">
        <f>IF(F350="",MAX(G$9:G349)+1,0)</f>
        <v>0</v>
      </c>
      <c r="H350" s="50" t="str">
        <f t="shared" si="26"/>
        <v/>
      </c>
    </row>
    <row r="351" spans="2:8" x14ac:dyDescent="0.15">
      <c r="B351" s="50">
        <f t="shared" si="27"/>
        <v>46454</v>
      </c>
      <c r="C351" s="47" t="str">
        <f t="shared" si="24"/>
        <v>月</v>
      </c>
      <c r="D351" s="64"/>
      <c r="E351" s="64" t="s">
        <v>70</v>
      </c>
      <c r="F351" s="49" t="str">
        <f t="shared" si="25"/>
        <v>学校見学不可日</v>
      </c>
      <c r="G351">
        <f>IF(F351="",MAX(G$9:G350)+1,0)</f>
        <v>0</v>
      </c>
      <c r="H351" s="50" t="str">
        <f t="shared" si="26"/>
        <v/>
      </c>
    </row>
    <row r="352" spans="2:8" x14ac:dyDescent="0.15">
      <c r="B352" s="50">
        <f t="shared" si="27"/>
        <v>46455</v>
      </c>
      <c r="C352" s="47" t="str">
        <f t="shared" si="24"/>
        <v>火</v>
      </c>
      <c r="D352" s="64"/>
      <c r="E352" s="64" t="s">
        <v>70</v>
      </c>
      <c r="F352" s="49" t="str">
        <f t="shared" si="25"/>
        <v>学校見学不可日</v>
      </c>
      <c r="G352">
        <f>IF(F352="",MAX(G$9:G351)+1,0)</f>
        <v>0</v>
      </c>
      <c r="H352" s="50" t="str">
        <f t="shared" si="26"/>
        <v/>
      </c>
    </row>
    <row r="353" spans="2:8" x14ac:dyDescent="0.15">
      <c r="B353" s="50">
        <f t="shared" si="27"/>
        <v>46456</v>
      </c>
      <c r="C353" s="47" t="str">
        <f t="shared" si="24"/>
        <v>水</v>
      </c>
      <c r="D353" s="64"/>
      <c r="E353" s="64" t="s">
        <v>70</v>
      </c>
      <c r="F353" s="49" t="str">
        <f t="shared" si="25"/>
        <v>学校見学不可日</v>
      </c>
      <c r="G353">
        <f>IF(F353="",MAX(G$9:G352)+1,0)</f>
        <v>0</v>
      </c>
      <c r="H353" s="50" t="str">
        <f t="shared" si="26"/>
        <v/>
      </c>
    </row>
    <row r="354" spans="2:8" x14ac:dyDescent="0.15">
      <c r="B354" s="50">
        <f t="shared" si="27"/>
        <v>46457</v>
      </c>
      <c r="C354" s="47" t="str">
        <f t="shared" si="24"/>
        <v>木</v>
      </c>
      <c r="D354" s="64"/>
      <c r="E354" s="64" t="s">
        <v>70</v>
      </c>
      <c r="F354" s="49" t="str">
        <f t="shared" si="25"/>
        <v>学校見学不可日</v>
      </c>
      <c r="G354">
        <f>IF(F354="",MAX(G$9:G353)+1,0)</f>
        <v>0</v>
      </c>
      <c r="H354" s="50" t="str">
        <f t="shared" si="26"/>
        <v/>
      </c>
    </row>
    <row r="355" spans="2:8" x14ac:dyDescent="0.15">
      <c r="B355" s="50">
        <f t="shared" si="27"/>
        <v>46458</v>
      </c>
      <c r="C355" s="47" t="str">
        <f t="shared" si="24"/>
        <v>金</v>
      </c>
      <c r="D355" s="64"/>
      <c r="E355" s="64" t="s">
        <v>70</v>
      </c>
      <c r="F355" s="49" t="str">
        <f t="shared" si="25"/>
        <v>学校見学不可日</v>
      </c>
      <c r="G355">
        <f>IF(F355="",MAX(G$9:G354)+1,0)</f>
        <v>0</v>
      </c>
      <c r="H355" s="50" t="str">
        <f t="shared" si="26"/>
        <v/>
      </c>
    </row>
    <row r="356" spans="2:8" x14ac:dyDescent="0.15">
      <c r="B356" s="50">
        <f t="shared" si="27"/>
        <v>46459</v>
      </c>
      <c r="C356" s="47" t="str">
        <f t="shared" si="24"/>
        <v>土</v>
      </c>
      <c r="D356" s="64"/>
      <c r="E356" s="64" t="s">
        <v>70</v>
      </c>
      <c r="F356" s="49" t="str">
        <f t="shared" si="25"/>
        <v>学校見学不可日</v>
      </c>
      <c r="G356">
        <f>IF(F356="",MAX(G$9:G355)+1,0)</f>
        <v>0</v>
      </c>
      <c r="H356" s="50" t="str">
        <f t="shared" si="26"/>
        <v/>
      </c>
    </row>
    <row r="357" spans="2:8" x14ac:dyDescent="0.15">
      <c r="B357" s="50">
        <f t="shared" si="27"/>
        <v>46460</v>
      </c>
      <c r="C357" s="47" t="str">
        <f t="shared" si="24"/>
        <v>日</v>
      </c>
      <c r="D357" s="64"/>
      <c r="E357" s="64" t="s">
        <v>70</v>
      </c>
      <c r="F357" s="49" t="str">
        <f t="shared" si="25"/>
        <v>学校見学不可日</v>
      </c>
      <c r="G357">
        <f>IF(F357="",MAX(G$9:G356)+1,0)</f>
        <v>0</v>
      </c>
      <c r="H357" s="50" t="str">
        <f t="shared" si="26"/>
        <v/>
      </c>
    </row>
    <row r="358" spans="2:8" x14ac:dyDescent="0.15">
      <c r="B358" s="50">
        <f t="shared" si="27"/>
        <v>46461</v>
      </c>
      <c r="C358" s="47" t="str">
        <f t="shared" si="24"/>
        <v>月</v>
      </c>
      <c r="D358" s="64"/>
      <c r="E358" s="64" t="s">
        <v>70</v>
      </c>
      <c r="F358" s="49" t="str">
        <f t="shared" si="25"/>
        <v>学校見学不可日</v>
      </c>
      <c r="G358">
        <f>IF(F358="",MAX(G$9:G357)+1,0)</f>
        <v>0</v>
      </c>
      <c r="H358" s="50" t="str">
        <f t="shared" si="26"/>
        <v/>
      </c>
    </row>
    <row r="359" spans="2:8" x14ac:dyDescent="0.15">
      <c r="B359" s="50">
        <f t="shared" si="27"/>
        <v>46462</v>
      </c>
      <c r="C359" s="47" t="str">
        <f t="shared" si="24"/>
        <v>火</v>
      </c>
      <c r="D359" s="64"/>
      <c r="E359" s="64" t="s">
        <v>70</v>
      </c>
      <c r="F359" s="49" t="str">
        <f t="shared" si="25"/>
        <v>学校見学不可日</v>
      </c>
      <c r="G359">
        <f>IF(F359="",MAX(G$9:G358)+1,0)</f>
        <v>0</v>
      </c>
      <c r="H359" s="50" t="str">
        <f t="shared" si="26"/>
        <v/>
      </c>
    </row>
    <row r="360" spans="2:8" x14ac:dyDescent="0.15">
      <c r="B360" s="50">
        <f t="shared" si="27"/>
        <v>46463</v>
      </c>
      <c r="C360" s="47" t="str">
        <f t="shared" si="24"/>
        <v>水</v>
      </c>
      <c r="D360" s="64"/>
      <c r="E360" s="64" t="s">
        <v>70</v>
      </c>
      <c r="F360" s="49" t="str">
        <f t="shared" si="25"/>
        <v>学校見学不可日</v>
      </c>
      <c r="G360">
        <f>IF(F360="",MAX(G$9:G359)+1,0)</f>
        <v>0</v>
      </c>
      <c r="H360" s="50" t="str">
        <f t="shared" si="26"/>
        <v/>
      </c>
    </row>
    <row r="361" spans="2:8" x14ac:dyDescent="0.15">
      <c r="B361" s="50">
        <f t="shared" si="27"/>
        <v>46464</v>
      </c>
      <c r="C361" s="47" t="str">
        <f t="shared" si="24"/>
        <v>木</v>
      </c>
      <c r="D361" s="64"/>
      <c r="E361" s="64" t="s">
        <v>70</v>
      </c>
      <c r="F361" s="49" t="str">
        <f t="shared" si="25"/>
        <v>学校見学不可日</v>
      </c>
      <c r="G361">
        <f>IF(F361="",MAX(G$9:G360)+1,0)</f>
        <v>0</v>
      </c>
      <c r="H361" s="50" t="str">
        <f t="shared" si="26"/>
        <v/>
      </c>
    </row>
    <row r="362" spans="2:8" x14ac:dyDescent="0.15">
      <c r="B362" s="50">
        <f t="shared" si="27"/>
        <v>46465</v>
      </c>
      <c r="C362" s="47" t="str">
        <f t="shared" si="24"/>
        <v>金</v>
      </c>
      <c r="D362" s="64"/>
      <c r="E362" s="64" t="s">
        <v>70</v>
      </c>
      <c r="F362" s="49" t="str">
        <f t="shared" si="25"/>
        <v>学校見学不可日</v>
      </c>
      <c r="G362">
        <f>IF(F362="",MAX(G$9:G361)+1,0)</f>
        <v>0</v>
      </c>
      <c r="H362" s="50" t="str">
        <f t="shared" si="26"/>
        <v/>
      </c>
    </row>
    <row r="363" spans="2:8" x14ac:dyDescent="0.15">
      <c r="B363" s="50">
        <f t="shared" si="27"/>
        <v>46466</v>
      </c>
      <c r="C363" s="47" t="str">
        <f t="shared" si="24"/>
        <v>土</v>
      </c>
      <c r="D363" s="64" t="s">
        <v>71</v>
      </c>
      <c r="E363" s="64" t="s">
        <v>113</v>
      </c>
      <c r="F363" s="49" t="str">
        <f t="shared" si="25"/>
        <v>学校見学不可日</v>
      </c>
      <c r="G363">
        <f>IF(F363="",MAX(G$9:G362)+1,0)</f>
        <v>0</v>
      </c>
      <c r="H363" s="50" t="str">
        <f t="shared" si="26"/>
        <v/>
      </c>
    </row>
    <row r="364" spans="2:8" x14ac:dyDescent="0.15">
      <c r="B364" s="50">
        <f t="shared" si="27"/>
        <v>46467</v>
      </c>
      <c r="C364" s="47" t="str">
        <f t="shared" si="24"/>
        <v>日</v>
      </c>
      <c r="D364" s="64"/>
      <c r="E364" s="64"/>
      <c r="F364" s="49" t="str">
        <f t="shared" si="25"/>
        <v>学校見学不可日</v>
      </c>
      <c r="G364">
        <f>IF(F364="",MAX(G$9:G363)+1,0)</f>
        <v>0</v>
      </c>
      <c r="H364" s="50" t="str">
        <f t="shared" si="26"/>
        <v/>
      </c>
    </row>
    <row r="365" spans="2:8" x14ac:dyDescent="0.15">
      <c r="B365" s="50">
        <f t="shared" si="27"/>
        <v>46468</v>
      </c>
      <c r="C365" s="47" t="str">
        <f t="shared" si="24"/>
        <v>月</v>
      </c>
      <c r="D365" s="64"/>
      <c r="E365" s="64"/>
      <c r="F365" s="49" t="str">
        <f t="shared" si="25"/>
        <v/>
      </c>
      <c r="G365">
        <f>IF(F365="",MAX(G$9:G364)+1,0)</f>
        <v>216</v>
      </c>
      <c r="H365" s="50">
        <f t="shared" si="26"/>
        <v>46468</v>
      </c>
    </row>
    <row r="366" spans="2:8" x14ac:dyDescent="0.15">
      <c r="B366" s="50">
        <f t="shared" si="27"/>
        <v>46469</v>
      </c>
      <c r="C366" s="47" t="str">
        <f t="shared" si="24"/>
        <v>火</v>
      </c>
      <c r="D366" s="64"/>
      <c r="E366" s="64"/>
      <c r="F366" s="49" t="str">
        <f t="shared" si="25"/>
        <v/>
      </c>
      <c r="G366">
        <f>IF(F366="",MAX(G$9:G365)+1,0)</f>
        <v>217</v>
      </c>
      <c r="H366" s="50">
        <f t="shared" si="26"/>
        <v>46469</v>
      </c>
    </row>
    <row r="367" spans="2:8" x14ac:dyDescent="0.15">
      <c r="B367" s="50">
        <f t="shared" si="27"/>
        <v>46470</v>
      </c>
      <c r="C367" s="47" t="str">
        <f t="shared" si="24"/>
        <v>水</v>
      </c>
      <c r="D367" s="64"/>
      <c r="E367" s="64"/>
      <c r="F367" s="49" t="str">
        <f t="shared" si="25"/>
        <v/>
      </c>
      <c r="G367">
        <f>IF(F367="",MAX(G$9:G366)+1,0)</f>
        <v>218</v>
      </c>
      <c r="H367" s="50">
        <f t="shared" si="26"/>
        <v>46470</v>
      </c>
    </row>
    <row r="368" spans="2:8" x14ac:dyDescent="0.15">
      <c r="B368" s="50">
        <f t="shared" si="27"/>
        <v>46471</v>
      </c>
      <c r="C368" s="47" t="str">
        <f t="shared" si="24"/>
        <v>木</v>
      </c>
      <c r="D368" s="64"/>
      <c r="E368" s="64"/>
      <c r="F368" s="49" t="str">
        <f t="shared" si="25"/>
        <v/>
      </c>
      <c r="G368">
        <f>IF(F368="",MAX(G$9:G367)+1,0)</f>
        <v>219</v>
      </c>
      <c r="H368" s="50">
        <f t="shared" si="26"/>
        <v>46471</v>
      </c>
    </row>
    <row r="369" spans="2:8" x14ac:dyDescent="0.15">
      <c r="B369" s="50">
        <f t="shared" si="27"/>
        <v>46472</v>
      </c>
      <c r="C369" s="47" t="str">
        <f t="shared" si="24"/>
        <v>金</v>
      </c>
      <c r="D369" s="64"/>
      <c r="E369" s="64"/>
      <c r="F369" s="49" t="str">
        <f t="shared" si="25"/>
        <v/>
      </c>
      <c r="G369">
        <f>IF(F369="",MAX(G$9:G368)+1,0)</f>
        <v>220</v>
      </c>
      <c r="H369" s="50">
        <f t="shared" si="26"/>
        <v>46472</v>
      </c>
    </row>
    <row r="370" spans="2:8" x14ac:dyDescent="0.15">
      <c r="B370" s="50">
        <f t="shared" si="27"/>
        <v>46473</v>
      </c>
      <c r="C370" s="47" t="str">
        <f t="shared" si="24"/>
        <v>土</v>
      </c>
      <c r="D370" s="64"/>
      <c r="E370" s="64"/>
      <c r="F370" s="49" t="str">
        <f t="shared" si="25"/>
        <v>学校見学不可日</v>
      </c>
      <c r="G370">
        <f>IF(F370="",MAX(G$9:G369)+1,0)</f>
        <v>0</v>
      </c>
      <c r="H370" s="50" t="str">
        <f t="shared" si="26"/>
        <v/>
      </c>
    </row>
    <row r="371" spans="2:8" x14ac:dyDescent="0.15">
      <c r="B371" s="50">
        <f t="shared" si="27"/>
        <v>46474</v>
      </c>
      <c r="C371" s="47" t="str">
        <f t="shared" si="24"/>
        <v>日</v>
      </c>
      <c r="D371" s="64"/>
      <c r="E371" s="64"/>
      <c r="F371" s="49" t="str">
        <f t="shared" si="25"/>
        <v>学校見学不可日</v>
      </c>
      <c r="G371">
        <f>IF(F371="",MAX(G$9:G370)+1,0)</f>
        <v>0</v>
      </c>
      <c r="H371" s="50" t="str">
        <f t="shared" si="26"/>
        <v/>
      </c>
    </row>
    <row r="372" spans="2:8" x14ac:dyDescent="0.15">
      <c r="B372" s="50">
        <f t="shared" si="27"/>
        <v>46475</v>
      </c>
      <c r="C372" s="47" t="str">
        <f t="shared" si="24"/>
        <v>月</v>
      </c>
      <c r="D372" s="64"/>
      <c r="E372" s="64"/>
      <c r="F372" s="49" t="str">
        <f t="shared" si="25"/>
        <v/>
      </c>
      <c r="G372">
        <f>IF(F372="",MAX(G$9:G371)+1,0)</f>
        <v>221</v>
      </c>
      <c r="H372" s="50">
        <f t="shared" si="26"/>
        <v>46475</v>
      </c>
    </row>
    <row r="373" spans="2:8" x14ac:dyDescent="0.15">
      <c r="B373" s="50">
        <f t="shared" si="27"/>
        <v>46476</v>
      </c>
      <c r="C373" s="47" t="str">
        <f t="shared" si="24"/>
        <v>火</v>
      </c>
      <c r="D373" s="64"/>
      <c r="E373" s="64"/>
      <c r="F373" s="49" t="str">
        <f t="shared" si="25"/>
        <v/>
      </c>
      <c r="G373">
        <f>IF(F373="",MAX(G$9:G372)+1,0)</f>
        <v>222</v>
      </c>
      <c r="H373" s="50">
        <f t="shared" si="26"/>
        <v>46476</v>
      </c>
    </row>
    <row r="374" spans="2:8" x14ac:dyDescent="0.15">
      <c r="B374" s="50">
        <f t="shared" si="27"/>
        <v>46477</v>
      </c>
      <c r="C374" s="47" t="str">
        <f t="shared" si="24"/>
        <v>水</v>
      </c>
      <c r="D374" s="64"/>
      <c r="E374" s="64"/>
      <c r="F374" s="49" t="str">
        <f t="shared" si="25"/>
        <v/>
      </c>
      <c r="G374">
        <f>IF(F374="",MAX(G$9:G373)+1,0)</f>
        <v>223</v>
      </c>
      <c r="H374" s="50">
        <f t="shared" si="26"/>
        <v>46477</v>
      </c>
    </row>
    <row r="375" spans="2:8" x14ac:dyDescent="0.15">
      <c r="B375" s="50"/>
      <c r="C375" s="47"/>
      <c r="D375" s="49"/>
      <c r="E375" s="49"/>
      <c r="F375" s="49"/>
      <c r="H375" s="50"/>
    </row>
  </sheetData>
  <autoFilter ref="B9:G375" xr:uid="{FDF9DC4F-630E-4722-9F26-1DF296E1F18C}"/>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B31"/>
  <sheetViews>
    <sheetView workbookViewId="0">
      <selection activeCell="B2" sqref="B2"/>
    </sheetView>
  </sheetViews>
  <sheetFormatPr defaultRowHeight="13.5" x14ac:dyDescent="0.15"/>
  <cols>
    <col min="1" max="1" width="38.375" style="23" customWidth="1"/>
    <col min="2" max="2" width="33.625" customWidth="1"/>
  </cols>
  <sheetData>
    <row r="2" spans="1:2" x14ac:dyDescent="0.15">
      <c r="A2" s="23" t="str">
        <f>申込書!A6</f>
        <v>学 校 名　　　　　　　　　　　　　　　　　　　　　　　</v>
      </c>
      <c r="B2" s="22">
        <f>申込書!C6</f>
        <v>0</v>
      </c>
    </row>
    <row r="3" spans="1:2" x14ac:dyDescent="0.15">
      <c r="A3" s="23" t="str">
        <f>申込書!B5</f>
        <v>　（フリガナ）</v>
      </c>
      <c r="B3" s="22">
        <f>申込書!C5</f>
        <v>0</v>
      </c>
    </row>
    <row r="4" spans="1:2" x14ac:dyDescent="0.15">
      <c r="A4" s="23" t="str">
        <f>申込書!A7</f>
        <v>　所 在 地　　　　　　　　　　　　　　　　　　　　　　　　　　　　　　</v>
      </c>
      <c r="B4" s="22">
        <f>申込書!C7</f>
        <v>0</v>
      </c>
    </row>
    <row r="5" spans="1:2" x14ac:dyDescent="0.15">
      <c r="A5" s="23" t="str">
        <f>申込書!A8</f>
        <v>メールアドレス</v>
      </c>
      <c r="B5" s="22">
        <f>申込書!C8</f>
        <v>0</v>
      </c>
    </row>
    <row r="6" spans="1:2" x14ac:dyDescent="0.15">
      <c r="A6" s="23" t="str">
        <f>申込書!H8</f>
        <v>　電話番号</v>
      </c>
      <c r="B6" s="22">
        <f>申込書!I8</f>
        <v>0</v>
      </c>
    </row>
    <row r="7" spans="1:2" x14ac:dyDescent="0.15">
      <c r="A7" s="23" t="str">
        <f>申込書!A10</f>
        <v>　申込者名</v>
      </c>
      <c r="B7" s="22">
        <f>申込書!C10</f>
        <v>0</v>
      </c>
    </row>
    <row r="8" spans="1:2" x14ac:dyDescent="0.15">
      <c r="A8" s="23" t="str">
        <f>申込書!A9</f>
        <v>　（フリガナ）</v>
      </c>
      <c r="B8" s="22">
        <f>申込書!C9</f>
        <v>0</v>
      </c>
    </row>
    <row r="9" spans="1:2" x14ac:dyDescent="0.15">
      <c r="A9" s="22" t="str">
        <f>申込書!H10</f>
        <v>現在の役職等
（〇年担任、教務主任など）</v>
      </c>
      <c r="B9" s="22">
        <f>申込書!K10</f>
        <v>0</v>
      </c>
    </row>
    <row r="10" spans="1:2" x14ac:dyDescent="0.15">
      <c r="A10" s="23" t="str">
        <f>申込書!B12</f>
        <v>クラス数</v>
      </c>
      <c r="B10" s="41">
        <f>申込書!C12</f>
        <v>0</v>
      </c>
    </row>
    <row r="11" spans="1:2" x14ac:dyDescent="0.15">
      <c r="A11" s="23" t="str">
        <f>申込書!E12</f>
        <v>児童・生徒数</v>
      </c>
      <c r="B11" s="40">
        <f>申込書!F12</f>
        <v>0</v>
      </c>
    </row>
    <row r="12" spans="1:2" x14ac:dyDescent="0.15">
      <c r="A12" s="23" t="str">
        <f>申込書!H12</f>
        <v>教員数</v>
      </c>
      <c r="B12" s="40">
        <f>申込書!I12</f>
        <v>0</v>
      </c>
    </row>
    <row r="13" spans="1:2" x14ac:dyDescent="0.15">
      <c r="A13" s="23">
        <f>申込書!L12</f>
        <v>0</v>
      </c>
      <c r="B13" s="40">
        <f>申込書!L12</f>
        <v>0</v>
      </c>
    </row>
    <row r="14" spans="1:2" x14ac:dyDescent="0.15">
      <c r="A14" s="23" t="str">
        <f>申込書!C18</f>
        <v>第１希望(必須)：</v>
      </c>
      <c r="B14" s="42" t="str">
        <f>申込書!D18</f>
        <v>希望日を選択</v>
      </c>
    </row>
    <row r="15" spans="1:2" x14ac:dyDescent="0.15">
      <c r="A15" s="36" t="str">
        <f>申込書!H17</f>
        <v>希望時間帯</v>
      </c>
      <c r="B15" t="str">
        <f>申込書!H18</f>
        <v>時間帯を選択</v>
      </c>
    </row>
    <row r="16" spans="1:2" x14ac:dyDescent="0.15">
      <c r="A16" s="36" t="str">
        <f>申込書!K17</f>
        <v>見学希望コース</v>
      </c>
      <c r="B16" t="str">
        <f>申込書!K18</f>
        <v>コースを選択</v>
      </c>
    </row>
    <row r="17" spans="1:2" x14ac:dyDescent="0.15">
      <c r="A17" s="23" t="str">
        <f>申込書!C19</f>
        <v>第２希望(必須)：</v>
      </c>
      <c r="B17" s="42" t="str">
        <f>申込書!D19</f>
        <v>希望日を選択</v>
      </c>
    </row>
    <row r="18" spans="1:2" x14ac:dyDescent="0.15">
      <c r="A18" s="36" t="str">
        <f>A15</f>
        <v>希望時間帯</v>
      </c>
      <c r="B18" t="str">
        <f>申込書!H19</f>
        <v>時間帯を選択</v>
      </c>
    </row>
    <row r="19" spans="1:2" x14ac:dyDescent="0.15">
      <c r="A19" s="36" t="str">
        <f>A16</f>
        <v>見学希望コース</v>
      </c>
      <c r="B19" t="str">
        <f>申込書!K19</f>
        <v>コースを選択</v>
      </c>
    </row>
    <row r="20" spans="1:2" x14ac:dyDescent="0.15">
      <c r="A20" s="23" t="str">
        <f>申込書!C20</f>
        <v>第３希望(必須)：</v>
      </c>
      <c r="B20" s="42" t="str">
        <f>申込書!D20</f>
        <v>希望日を選択</v>
      </c>
    </row>
    <row r="21" spans="1:2" x14ac:dyDescent="0.15">
      <c r="A21" s="36" t="str">
        <f>A18</f>
        <v>希望時間帯</v>
      </c>
      <c r="B21" t="str">
        <f>申込書!H20</f>
        <v>時間帯を選択</v>
      </c>
    </row>
    <row r="22" spans="1:2" x14ac:dyDescent="0.15">
      <c r="A22" s="36" t="str">
        <f>A19</f>
        <v>見学希望コース</v>
      </c>
      <c r="B22" t="str">
        <f>申込書!K20</f>
        <v>コースを選択</v>
      </c>
    </row>
    <row r="23" spans="1:2" x14ac:dyDescent="0.15">
      <c r="A23" s="37" t="str">
        <f>申込書!C21</f>
        <v>第４希望(任意)：</v>
      </c>
      <c r="B23" s="42" t="str">
        <f>申込書!D21</f>
        <v>希望日を選択</v>
      </c>
    </row>
    <row r="24" spans="1:2" x14ac:dyDescent="0.15">
      <c r="A24" s="36" t="str">
        <f>A21</f>
        <v>希望時間帯</v>
      </c>
      <c r="B24" t="str">
        <f>申込書!H21</f>
        <v>時間帯を選択</v>
      </c>
    </row>
    <row r="25" spans="1:2" x14ac:dyDescent="0.15">
      <c r="A25" s="36" t="str">
        <f>A22</f>
        <v>見学希望コース</v>
      </c>
      <c r="B25" t="str">
        <f>申込書!K21</f>
        <v>コースを選択</v>
      </c>
    </row>
    <row r="26" spans="1:2" x14ac:dyDescent="0.15">
      <c r="A26" s="37" t="str">
        <f>申込書!C22</f>
        <v>第５希望(任意)：</v>
      </c>
      <c r="B26" s="42" t="str">
        <f>申込書!D22</f>
        <v>希望日を選択</v>
      </c>
    </row>
    <row r="27" spans="1:2" x14ac:dyDescent="0.15">
      <c r="A27" s="36" t="str">
        <f>A24</f>
        <v>希望時間帯</v>
      </c>
      <c r="B27" t="str">
        <f>申込書!H22</f>
        <v>時間帯を選択</v>
      </c>
    </row>
    <row r="28" spans="1:2" x14ac:dyDescent="0.15">
      <c r="A28" s="36" t="str">
        <f>A25</f>
        <v>見学希望コース</v>
      </c>
      <c r="B28" t="str">
        <f>申込書!K22</f>
        <v>コースを選択</v>
      </c>
    </row>
    <row r="29" spans="1:2" x14ac:dyDescent="0.15">
      <c r="A29" s="37" t="s">
        <v>75</v>
      </c>
      <c r="B29" s="59" t="b">
        <v>0</v>
      </c>
    </row>
    <row r="30" spans="1:2" ht="73.5" customHeight="1" x14ac:dyDescent="0.15">
      <c r="A30" s="23" t="s">
        <v>72</v>
      </c>
      <c r="B30" s="45" t="str">
        <f>申込書!B30</f>
        <v>ご希望がありましたら、ご記入ください。</v>
      </c>
    </row>
    <row r="31" spans="1:2" x14ac:dyDescent="0.15">
      <c r="A31" s="22" t="str">
        <f>申込書!I6</f>
        <v>　学年</v>
      </c>
      <c r="B31" s="23" t="str">
        <f>申込書!J6</f>
        <v>学年を選択</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R8カレンダー</vt:lpstr>
      <vt:lpstr>データ</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setupuser</dc:creator>
  <cp:keywords/>
  <dc:description/>
  <cp:lastModifiedBy>宮本　由子</cp:lastModifiedBy>
  <cp:revision/>
  <cp:lastPrinted>2024-01-18T01:35:17Z</cp:lastPrinted>
  <dcterms:created xsi:type="dcterms:W3CDTF">2016-07-15T07:31:21Z</dcterms:created>
  <dcterms:modified xsi:type="dcterms:W3CDTF">2026-01-23T00:32:33Z</dcterms:modified>
  <cp:category/>
  <cp:contentStatus/>
</cp:coreProperties>
</file>